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0" windowWidth="20730" windowHeight="10365"/>
  </bookViews>
  <sheets>
    <sheet name="Taul1" sheetId="1" r:id="rId1"/>
    <sheet name="Taul2" sheetId="2" r:id="rId2"/>
    <sheet name="Taul3" sheetId="3" r:id="rId3"/>
  </sheets>
  <calcPr calcId="124519"/>
</workbook>
</file>

<file path=xl/calcChain.xml><?xml version="1.0" encoding="utf-8"?>
<calcChain xmlns="http://schemas.openxmlformats.org/spreadsheetml/2006/main">
  <c r="G39" i="1"/>
  <c r="F39"/>
  <c r="E39"/>
  <c r="H25"/>
  <c r="I25"/>
  <c r="J25"/>
  <c r="H26"/>
  <c r="I26"/>
  <c r="J26"/>
  <c r="H27"/>
  <c r="I27"/>
  <c r="J27"/>
  <c r="H28"/>
  <c r="I28"/>
  <c r="J28"/>
  <c r="H29"/>
  <c r="I29"/>
  <c r="J29"/>
  <c r="H30"/>
  <c r="I30"/>
  <c r="J30"/>
  <c r="H31"/>
  <c r="I31"/>
  <c r="J31"/>
  <c r="H32"/>
  <c r="I32"/>
  <c r="J32"/>
  <c r="H33"/>
  <c r="I33"/>
  <c r="J33"/>
  <c r="H34"/>
  <c r="I34"/>
  <c r="J34"/>
  <c r="H35"/>
  <c r="I35"/>
  <c r="J35"/>
  <c r="H36"/>
  <c r="I36"/>
  <c r="J36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4"/>
  <c r="H5"/>
  <c r="I5"/>
  <c r="H6"/>
  <c r="I6"/>
  <c r="H7"/>
  <c r="I7"/>
  <c r="H8"/>
  <c r="I8"/>
  <c r="H9"/>
  <c r="I9"/>
  <c r="H10"/>
  <c r="I10"/>
  <c r="H11"/>
  <c r="I11"/>
  <c r="H12"/>
  <c r="I12"/>
  <c r="H13"/>
  <c r="I13"/>
  <c r="H14"/>
  <c r="I14"/>
  <c r="H15"/>
  <c r="I15"/>
  <c r="H16"/>
  <c r="I16"/>
  <c r="H17"/>
  <c r="I17"/>
  <c r="H18"/>
  <c r="I18"/>
  <c r="H19"/>
  <c r="I19"/>
  <c r="H20"/>
  <c r="I20"/>
  <c r="H21"/>
  <c r="I21"/>
  <c r="H22"/>
  <c r="I22"/>
  <c r="H23"/>
  <c r="I23"/>
  <c r="H24"/>
  <c r="I24"/>
  <c r="I4"/>
  <c r="H4"/>
  <c r="J3"/>
  <c r="I3"/>
  <c r="H3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5"/>
  <c r="G6"/>
  <c r="G7"/>
  <c r="G8"/>
  <c r="G9"/>
  <c r="G10"/>
  <c r="G11"/>
  <c r="G12"/>
  <c r="G13"/>
  <c r="G14"/>
  <c r="G15"/>
  <c r="G16"/>
  <c r="G4"/>
  <c r="G3"/>
</calcChain>
</file>

<file path=xl/sharedStrings.xml><?xml version="1.0" encoding="utf-8"?>
<sst xmlns="http://schemas.openxmlformats.org/spreadsheetml/2006/main" count="8" uniqueCount="8">
  <si>
    <t>PVM</t>
  </si>
  <si>
    <t>Kokonaiskulutus kWh/vrk</t>
  </si>
  <si>
    <t>NIBE kulutus kWh/vk</t>
  </si>
  <si>
    <t>Taloussähkö kWh</t>
  </si>
  <si>
    <t>Taloussähkä kWh/vrk</t>
  </si>
  <si>
    <t xml:space="preserve">           SähkömittariLUKEMA kWh</t>
  </si>
  <si>
    <t>NIBE kulutusmittariLUKEMA kWh</t>
  </si>
  <si>
    <t>Vuosikulutus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</si>
</sst>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14" fontId="0" fillId="0" borderId="0" xfId="0" applyNumberFormat="1" applyAlignment="1">
      <alignment horizontal="right"/>
    </xf>
    <xf numFmtId="0" fontId="1" fillId="2" borderId="0" xfId="0" applyFont="1" applyFill="1" applyAlignment="1">
      <alignment horizontal="center"/>
    </xf>
    <xf numFmtId="1" fontId="1" fillId="0" borderId="0" xfId="0" applyNumberFormat="1" applyFont="1"/>
    <xf numFmtId="1" fontId="0" fillId="0" borderId="0" xfId="0" applyNumberFormat="1"/>
    <xf numFmtId="1" fontId="0" fillId="0" borderId="0" xfId="0" applyNumberFormat="1" applyAlignment="1">
      <alignment horizontal="center"/>
    </xf>
  </cellXfs>
  <cellStyles count="1">
    <cellStyle name="Normaali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/>
      <c:scatterChart>
        <c:scatterStyle val="lineMarker"/>
        <c:ser>
          <c:idx val="0"/>
          <c:order val="0"/>
          <c:tx>
            <c:strRef>
              <c:f>Taul1!$H$1</c:f>
              <c:strCache>
                <c:ptCount val="1"/>
                <c:pt idx="0">
                  <c:v>Kokonaiskulutus kWh/vrk</c:v>
                </c:pt>
              </c:strCache>
            </c:strRef>
          </c:tx>
          <c:marker>
            <c:symbol val="none"/>
          </c:marker>
          <c:xVal>
            <c:numRef>
              <c:f>Taul1!$D$2:$D$36</c:f>
              <c:numCache>
                <c:formatCode>d/m/yyyy</c:formatCode>
                <c:ptCount val="35"/>
                <c:pt idx="0">
                  <c:v>40480</c:v>
                </c:pt>
                <c:pt idx="1">
                  <c:v>40487</c:v>
                </c:pt>
                <c:pt idx="2">
                  <c:v>40511</c:v>
                </c:pt>
                <c:pt idx="3">
                  <c:v>40548</c:v>
                </c:pt>
                <c:pt idx="4">
                  <c:v>40568</c:v>
                </c:pt>
                <c:pt idx="5">
                  <c:v>40580</c:v>
                </c:pt>
                <c:pt idx="6">
                  <c:v>40650</c:v>
                </c:pt>
                <c:pt idx="7">
                  <c:v>40672</c:v>
                </c:pt>
                <c:pt idx="8">
                  <c:v>40707</c:v>
                </c:pt>
                <c:pt idx="9">
                  <c:v>40763</c:v>
                </c:pt>
                <c:pt idx="10">
                  <c:v>40793</c:v>
                </c:pt>
                <c:pt idx="11">
                  <c:v>40800</c:v>
                </c:pt>
                <c:pt idx="12">
                  <c:v>40821</c:v>
                </c:pt>
                <c:pt idx="13">
                  <c:v>40849</c:v>
                </c:pt>
                <c:pt idx="14">
                  <c:v>40884</c:v>
                </c:pt>
                <c:pt idx="15">
                  <c:v>40916</c:v>
                </c:pt>
                <c:pt idx="16">
                  <c:v>40947</c:v>
                </c:pt>
                <c:pt idx="17">
                  <c:v>40973</c:v>
                </c:pt>
                <c:pt idx="18">
                  <c:v>41008</c:v>
                </c:pt>
                <c:pt idx="19">
                  <c:v>41036</c:v>
                </c:pt>
                <c:pt idx="20">
                  <c:v>41067</c:v>
                </c:pt>
                <c:pt idx="21">
                  <c:v>41097</c:v>
                </c:pt>
                <c:pt idx="22">
                  <c:v>41130</c:v>
                </c:pt>
                <c:pt idx="23">
                  <c:v>41161</c:v>
                </c:pt>
                <c:pt idx="24">
                  <c:v>41190</c:v>
                </c:pt>
                <c:pt idx="25">
                  <c:v>41221</c:v>
                </c:pt>
                <c:pt idx="26">
                  <c:v>41251</c:v>
                </c:pt>
                <c:pt idx="27">
                  <c:v>41281</c:v>
                </c:pt>
                <c:pt idx="28">
                  <c:v>41313</c:v>
                </c:pt>
                <c:pt idx="29">
                  <c:v>41340</c:v>
                </c:pt>
                <c:pt idx="30">
                  <c:v>41372</c:v>
                </c:pt>
                <c:pt idx="31">
                  <c:v>41401</c:v>
                </c:pt>
                <c:pt idx="32">
                  <c:v>41435</c:v>
                </c:pt>
                <c:pt idx="33">
                  <c:v>41456</c:v>
                </c:pt>
                <c:pt idx="34">
                  <c:v>41491</c:v>
                </c:pt>
              </c:numCache>
            </c:numRef>
          </c:xVal>
          <c:yVal>
            <c:numRef>
              <c:f>Taul1!$H$2:$H$36</c:f>
              <c:numCache>
                <c:formatCode>0</c:formatCode>
                <c:ptCount val="35"/>
                <c:pt idx="1">
                  <c:v>94.714285714285708</c:v>
                </c:pt>
                <c:pt idx="2">
                  <c:v>129.45833333333334</c:v>
                </c:pt>
                <c:pt idx="3">
                  <c:v>146.48648648648648</c:v>
                </c:pt>
                <c:pt idx="4">
                  <c:v>123.1</c:v>
                </c:pt>
                <c:pt idx="5">
                  <c:v>114.75</c:v>
                </c:pt>
                <c:pt idx="6">
                  <c:v>113.64285714285714</c:v>
                </c:pt>
                <c:pt idx="7">
                  <c:v>59.136363636363633</c:v>
                </c:pt>
                <c:pt idx="8">
                  <c:v>46.028571428571432</c:v>
                </c:pt>
                <c:pt idx="9">
                  <c:v>33.660714285714285</c:v>
                </c:pt>
                <c:pt idx="10">
                  <c:v>36.56666666666667</c:v>
                </c:pt>
                <c:pt idx="11">
                  <c:v>44.285714285714285</c:v>
                </c:pt>
                <c:pt idx="12">
                  <c:v>49.285714285714285</c:v>
                </c:pt>
                <c:pt idx="13">
                  <c:v>67.357142857142861</c:v>
                </c:pt>
                <c:pt idx="14">
                  <c:v>82.742857142857147</c:v>
                </c:pt>
                <c:pt idx="15">
                  <c:v>79.03125</c:v>
                </c:pt>
                <c:pt idx="16">
                  <c:v>132.03225806451613</c:v>
                </c:pt>
                <c:pt idx="17">
                  <c:v>101.30769230769231</c:v>
                </c:pt>
                <c:pt idx="18">
                  <c:v>82.628571428571433</c:v>
                </c:pt>
                <c:pt idx="19">
                  <c:v>70.357142857142861</c:v>
                </c:pt>
                <c:pt idx="20">
                  <c:v>47.677419354838712</c:v>
                </c:pt>
                <c:pt idx="21">
                  <c:v>35.466666666666669</c:v>
                </c:pt>
                <c:pt idx="22">
                  <c:v>33.303030303030305</c:v>
                </c:pt>
                <c:pt idx="23">
                  <c:v>40.29032258064516</c:v>
                </c:pt>
                <c:pt idx="24">
                  <c:v>55.344827586206897</c:v>
                </c:pt>
                <c:pt idx="25">
                  <c:v>78.935483870967744</c:v>
                </c:pt>
                <c:pt idx="26">
                  <c:v>89.466666666666669</c:v>
                </c:pt>
                <c:pt idx="27">
                  <c:v>114.7</c:v>
                </c:pt>
                <c:pt idx="28">
                  <c:v>110.875</c:v>
                </c:pt>
                <c:pt idx="29">
                  <c:v>83.666666666666671</c:v>
                </c:pt>
                <c:pt idx="30">
                  <c:v>88.53125</c:v>
                </c:pt>
                <c:pt idx="31">
                  <c:v>72.172413793103445</c:v>
                </c:pt>
                <c:pt idx="32">
                  <c:v>41.147058823529413</c:v>
                </c:pt>
                <c:pt idx="33">
                  <c:v>33.666666666666664</c:v>
                </c:pt>
                <c:pt idx="34">
                  <c:v>33.085714285714289</c:v>
                </c:pt>
              </c:numCache>
            </c:numRef>
          </c:yVal>
        </c:ser>
        <c:ser>
          <c:idx val="1"/>
          <c:order val="1"/>
          <c:tx>
            <c:strRef>
              <c:f>Taul1!$I$1</c:f>
              <c:strCache>
                <c:ptCount val="1"/>
                <c:pt idx="0">
                  <c:v>NIBE kulutus kWh/vk</c:v>
                </c:pt>
              </c:strCache>
            </c:strRef>
          </c:tx>
          <c:marker>
            <c:symbol val="none"/>
          </c:marker>
          <c:xVal>
            <c:numRef>
              <c:f>Taul1!$D$2:$D$36</c:f>
              <c:numCache>
                <c:formatCode>d/m/yyyy</c:formatCode>
                <c:ptCount val="35"/>
                <c:pt idx="0">
                  <c:v>40480</c:v>
                </c:pt>
                <c:pt idx="1">
                  <c:v>40487</c:v>
                </c:pt>
                <c:pt idx="2">
                  <c:v>40511</c:v>
                </c:pt>
                <c:pt idx="3">
                  <c:v>40548</c:v>
                </c:pt>
                <c:pt idx="4">
                  <c:v>40568</c:v>
                </c:pt>
                <c:pt idx="5">
                  <c:v>40580</c:v>
                </c:pt>
                <c:pt idx="6">
                  <c:v>40650</c:v>
                </c:pt>
                <c:pt idx="7">
                  <c:v>40672</c:v>
                </c:pt>
                <c:pt idx="8">
                  <c:v>40707</c:v>
                </c:pt>
                <c:pt idx="9">
                  <c:v>40763</c:v>
                </c:pt>
                <c:pt idx="10">
                  <c:v>40793</c:v>
                </c:pt>
                <c:pt idx="11">
                  <c:v>40800</c:v>
                </c:pt>
                <c:pt idx="12">
                  <c:v>40821</c:v>
                </c:pt>
                <c:pt idx="13">
                  <c:v>40849</c:v>
                </c:pt>
                <c:pt idx="14">
                  <c:v>40884</c:v>
                </c:pt>
                <c:pt idx="15">
                  <c:v>40916</c:v>
                </c:pt>
                <c:pt idx="16">
                  <c:v>40947</c:v>
                </c:pt>
                <c:pt idx="17">
                  <c:v>40973</c:v>
                </c:pt>
                <c:pt idx="18">
                  <c:v>41008</c:v>
                </c:pt>
                <c:pt idx="19">
                  <c:v>41036</c:v>
                </c:pt>
                <c:pt idx="20">
                  <c:v>41067</c:v>
                </c:pt>
                <c:pt idx="21">
                  <c:v>41097</c:v>
                </c:pt>
                <c:pt idx="22">
                  <c:v>41130</c:v>
                </c:pt>
                <c:pt idx="23">
                  <c:v>41161</c:v>
                </c:pt>
                <c:pt idx="24">
                  <c:v>41190</c:v>
                </c:pt>
                <c:pt idx="25">
                  <c:v>41221</c:v>
                </c:pt>
                <c:pt idx="26">
                  <c:v>41251</c:v>
                </c:pt>
                <c:pt idx="27">
                  <c:v>41281</c:v>
                </c:pt>
                <c:pt idx="28">
                  <c:v>41313</c:v>
                </c:pt>
                <c:pt idx="29">
                  <c:v>41340</c:v>
                </c:pt>
                <c:pt idx="30">
                  <c:v>41372</c:v>
                </c:pt>
                <c:pt idx="31">
                  <c:v>41401</c:v>
                </c:pt>
                <c:pt idx="32">
                  <c:v>41435</c:v>
                </c:pt>
                <c:pt idx="33">
                  <c:v>41456</c:v>
                </c:pt>
                <c:pt idx="34">
                  <c:v>41491</c:v>
                </c:pt>
              </c:numCache>
            </c:numRef>
          </c:xVal>
          <c:yVal>
            <c:numRef>
              <c:f>Taul1!$I$2:$I$36</c:f>
              <c:numCache>
                <c:formatCode>0</c:formatCode>
                <c:ptCount val="35"/>
                <c:pt idx="1">
                  <c:v>43.285714285714285</c:v>
                </c:pt>
                <c:pt idx="2">
                  <c:v>60.875</c:v>
                </c:pt>
                <c:pt idx="3">
                  <c:v>93.324324324324323</c:v>
                </c:pt>
                <c:pt idx="4">
                  <c:v>76.150000000000006</c:v>
                </c:pt>
                <c:pt idx="5">
                  <c:v>76.916666666666671</c:v>
                </c:pt>
                <c:pt idx="6">
                  <c:v>75.171428571428578</c:v>
                </c:pt>
                <c:pt idx="7">
                  <c:v>39.454545454545453</c:v>
                </c:pt>
                <c:pt idx="8">
                  <c:v>25.8</c:v>
                </c:pt>
                <c:pt idx="9">
                  <c:v>15.535714285714286</c:v>
                </c:pt>
                <c:pt idx="10">
                  <c:v>16.066666666666666</c:v>
                </c:pt>
                <c:pt idx="11">
                  <c:v>22.714285714285715</c:v>
                </c:pt>
                <c:pt idx="12">
                  <c:v>27.61904761904762</c:v>
                </c:pt>
                <c:pt idx="13">
                  <c:v>38.892857142857146</c:v>
                </c:pt>
                <c:pt idx="14">
                  <c:v>47.171428571428571</c:v>
                </c:pt>
                <c:pt idx="15">
                  <c:v>54.90625</c:v>
                </c:pt>
                <c:pt idx="16">
                  <c:v>85.709677419354833</c:v>
                </c:pt>
                <c:pt idx="17">
                  <c:v>66.92307692307692</c:v>
                </c:pt>
                <c:pt idx="18">
                  <c:v>54.74285714285714</c:v>
                </c:pt>
                <c:pt idx="19">
                  <c:v>44.107142857142854</c:v>
                </c:pt>
                <c:pt idx="20">
                  <c:v>19.548387096774192</c:v>
                </c:pt>
                <c:pt idx="21">
                  <c:v>20.166666666666668</c:v>
                </c:pt>
                <c:pt idx="22">
                  <c:v>8.7272727272727266</c:v>
                </c:pt>
                <c:pt idx="23">
                  <c:v>13.709677419354838</c:v>
                </c:pt>
                <c:pt idx="24">
                  <c:v>35.103448275862071</c:v>
                </c:pt>
                <c:pt idx="25">
                  <c:v>32.838709677419352</c:v>
                </c:pt>
                <c:pt idx="26">
                  <c:v>49.06666666666667</c:v>
                </c:pt>
                <c:pt idx="27">
                  <c:v>63.233333333333334</c:v>
                </c:pt>
                <c:pt idx="28">
                  <c:v>57.4375</c:v>
                </c:pt>
                <c:pt idx="29">
                  <c:v>68.037037037037038</c:v>
                </c:pt>
                <c:pt idx="30">
                  <c:v>55.9375</c:v>
                </c:pt>
                <c:pt idx="31">
                  <c:v>40</c:v>
                </c:pt>
                <c:pt idx="32">
                  <c:v>15.294117647058824</c:v>
                </c:pt>
                <c:pt idx="33">
                  <c:v>10.095238095238095</c:v>
                </c:pt>
                <c:pt idx="34">
                  <c:v>8.7714285714285722</c:v>
                </c:pt>
              </c:numCache>
            </c:numRef>
          </c:yVal>
        </c:ser>
        <c:ser>
          <c:idx val="2"/>
          <c:order val="2"/>
          <c:tx>
            <c:strRef>
              <c:f>Taul1!$J$1</c:f>
              <c:strCache>
                <c:ptCount val="1"/>
                <c:pt idx="0">
                  <c:v>Taloussähkä kWh/vrk</c:v>
                </c:pt>
              </c:strCache>
            </c:strRef>
          </c:tx>
          <c:marker>
            <c:symbol val="none"/>
          </c:marker>
          <c:xVal>
            <c:numRef>
              <c:f>Taul1!$D$2:$D$36</c:f>
              <c:numCache>
                <c:formatCode>d/m/yyyy</c:formatCode>
                <c:ptCount val="35"/>
                <c:pt idx="0">
                  <c:v>40480</c:v>
                </c:pt>
                <c:pt idx="1">
                  <c:v>40487</c:v>
                </c:pt>
                <c:pt idx="2">
                  <c:v>40511</c:v>
                </c:pt>
                <c:pt idx="3">
                  <c:v>40548</c:v>
                </c:pt>
                <c:pt idx="4">
                  <c:v>40568</c:v>
                </c:pt>
                <c:pt idx="5">
                  <c:v>40580</c:v>
                </c:pt>
                <c:pt idx="6">
                  <c:v>40650</c:v>
                </c:pt>
                <c:pt idx="7">
                  <c:v>40672</c:v>
                </c:pt>
                <c:pt idx="8">
                  <c:v>40707</c:v>
                </c:pt>
                <c:pt idx="9">
                  <c:v>40763</c:v>
                </c:pt>
                <c:pt idx="10">
                  <c:v>40793</c:v>
                </c:pt>
                <c:pt idx="11">
                  <c:v>40800</c:v>
                </c:pt>
                <c:pt idx="12">
                  <c:v>40821</c:v>
                </c:pt>
                <c:pt idx="13">
                  <c:v>40849</c:v>
                </c:pt>
                <c:pt idx="14">
                  <c:v>40884</c:v>
                </c:pt>
                <c:pt idx="15">
                  <c:v>40916</c:v>
                </c:pt>
                <c:pt idx="16">
                  <c:v>40947</c:v>
                </c:pt>
                <c:pt idx="17">
                  <c:v>40973</c:v>
                </c:pt>
                <c:pt idx="18">
                  <c:v>41008</c:v>
                </c:pt>
                <c:pt idx="19">
                  <c:v>41036</c:v>
                </c:pt>
                <c:pt idx="20">
                  <c:v>41067</c:v>
                </c:pt>
                <c:pt idx="21">
                  <c:v>41097</c:v>
                </c:pt>
                <c:pt idx="22">
                  <c:v>41130</c:v>
                </c:pt>
                <c:pt idx="23">
                  <c:v>41161</c:v>
                </c:pt>
                <c:pt idx="24">
                  <c:v>41190</c:v>
                </c:pt>
                <c:pt idx="25">
                  <c:v>41221</c:v>
                </c:pt>
                <c:pt idx="26">
                  <c:v>41251</c:v>
                </c:pt>
                <c:pt idx="27">
                  <c:v>41281</c:v>
                </c:pt>
                <c:pt idx="28">
                  <c:v>41313</c:v>
                </c:pt>
                <c:pt idx="29">
                  <c:v>41340</c:v>
                </c:pt>
                <c:pt idx="30">
                  <c:v>41372</c:v>
                </c:pt>
                <c:pt idx="31">
                  <c:v>41401</c:v>
                </c:pt>
                <c:pt idx="32">
                  <c:v>41435</c:v>
                </c:pt>
                <c:pt idx="33">
                  <c:v>41456</c:v>
                </c:pt>
                <c:pt idx="34">
                  <c:v>41491</c:v>
                </c:pt>
              </c:numCache>
            </c:numRef>
          </c:xVal>
          <c:yVal>
            <c:numRef>
              <c:f>Taul1!$J$2:$J$36</c:f>
              <c:numCache>
                <c:formatCode>0</c:formatCode>
                <c:ptCount val="35"/>
                <c:pt idx="1">
                  <c:v>51.428571428571431</c:v>
                </c:pt>
                <c:pt idx="2">
                  <c:v>68.583333333333329</c:v>
                </c:pt>
                <c:pt idx="3">
                  <c:v>53.162162162162161</c:v>
                </c:pt>
                <c:pt idx="4">
                  <c:v>46.95</c:v>
                </c:pt>
                <c:pt idx="5">
                  <c:v>37.833333333333336</c:v>
                </c:pt>
                <c:pt idx="6">
                  <c:v>38.471428571428568</c:v>
                </c:pt>
                <c:pt idx="7">
                  <c:v>19.681818181818183</c:v>
                </c:pt>
                <c:pt idx="8">
                  <c:v>20.228571428571428</c:v>
                </c:pt>
                <c:pt idx="9">
                  <c:v>18.125</c:v>
                </c:pt>
                <c:pt idx="10">
                  <c:v>20.5</c:v>
                </c:pt>
                <c:pt idx="11">
                  <c:v>21.571428571428573</c:v>
                </c:pt>
                <c:pt idx="12">
                  <c:v>21.666666666666668</c:v>
                </c:pt>
                <c:pt idx="13">
                  <c:v>28.464285714285715</c:v>
                </c:pt>
                <c:pt idx="14">
                  <c:v>35.571428571428569</c:v>
                </c:pt>
                <c:pt idx="15">
                  <c:v>24.125</c:v>
                </c:pt>
                <c:pt idx="16">
                  <c:v>46.322580645161288</c:v>
                </c:pt>
                <c:pt idx="17">
                  <c:v>34.384615384615387</c:v>
                </c:pt>
                <c:pt idx="18">
                  <c:v>27.885714285714286</c:v>
                </c:pt>
                <c:pt idx="19">
                  <c:v>26.25</c:v>
                </c:pt>
                <c:pt idx="20">
                  <c:v>28.129032258064516</c:v>
                </c:pt>
                <c:pt idx="21">
                  <c:v>15.3</c:v>
                </c:pt>
                <c:pt idx="22">
                  <c:v>24.575757575757574</c:v>
                </c:pt>
                <c:pt idx="23">
                  <c:v>26.580645161290324</c:v>
                </c:pt>
                <c:pt idx="24">
                  <c:v>20.241379310344829</c:v>
                </c:pt>
                <c:pt idx="25">
                  <c:v>46.096774193548384</c:v>
                </c:pt>
                <c:pt idx="26">
                  <c:v>40.4</c:v>
                </c:pt>
                <c:pt idx="27">
                  <c:v>51.466666666666669</c:v>
                </c:pt>
                <c:pt idx="28">
                  <c:v>53.4375</c:v>
                </c:pt>
                <c:pt idx="29">
                  <c:v>15.62962962962963</c:v>
                </c:pt>
                <c:pt idx="30">
                  <c:v>32.59375</c:v>
                </c:pt>
                <c:pt idx="31">
                  <c:v>32.172413793103445</c:v>
                </c:pt>
                <c:pt idx="32">
                  <c:v>25.852941176470587</c:v>
                </c:pt>
                <c:pt idx="33">
                  <c:v>23.571428571428573</c:v>
                </c:pt>
                <c:pt idx="34">
                  <c:v>24.314285714285713</c:v>
                </c:pt>
              </c:numCache>
            </c:numRef>
          </c:yVal>
        </c:ser>
        <c:axId val="176771456"/>
        <c:axId val="176772992"/>
      </c:scatterChart>
      <c:valAx>
        <c:axId val="176771456"/>
        <c:scaling>
          <c:orientation val="minMax"/>
        </c:scaling>
        <c:axPos val="b"/>
        <c:numFmt formatCode="d/m/yyyy" sourceLinked="1"/>
        <c:tickLblPos val="nextTo"/>
        <c:crossAx val="176772992"/>
        <c:crosses val="autoZero"/>
        <c:crossBetween val="midCat"/>
      </c:valAx>
      <c:valAx>
        <c:axId val="176772992"/>
        <c:scaling>
          <c:orientation val="minMax"/>
        </c:scaling>
        <c:axPos val="l"/>
        <c:majorGridlines/>
        <c:numFmt formatCode="0" sourceLinked="1"/>
        <c:tickLblPos val="nextTo"/>
        <c:crossAx val="176771456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133350</xdr:colOff>
      <xdr:row>6</xdr:row>
      <xdr:rowOff>104775</xdr:rowOff>
    </xdr:from>
    <xdr:to>
      <xdr:col>11</xdr:col>
      <xdr:colOff>419100</xdr:colOff>
      <xdr:row>23</xdr:row>
      <xdr:rowOff>95250</xdr:rowOff>
    </xdr:to>
    <xdr:graphicFrame macro="">
      <xdr:nvGraphicFramePr>
        <xdr:cNvPr id="2" name="Kaavi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9"/>
  <sheetViews>
    <sheetView tabSelected="1" workbookViewId="0">
      <selection activeCell="E31" sqref="E31"/>
    </sheetView>
  </sheetViews>
  <sheetFormatPr defaultRowHeight="12.75"/>
  <cols>
    <col min="1" max="1" width="2.28515625" style="1" customWidth="1"/>
    <col min="2" max="3" width="9.140625" hidden="1" customWidth="1"/>
    <col min="4" max="4" width="16.5703125" style="2" customWidth="1"/>
    <col min="5" max="5" width="31.85546875" style="1" bestFit="1" customWidth="1"/>
    <col min="6" max="6" width="31.140625" style="1" bestFit="1" customWidth="1"/>
    <col min="7" max="7" width="17" style="1" bestFit="1" customWidth="1"/>
    <col min="8" max="8" width="24" style="8" bestFit="1" customWidth="1"/>
    <col min="9" max="9" width="19.7109375" style="8" bestFit="1" customWidth="1"/>
    <col min="10" max="10" width="20.42578125" style="8" bestFit="1" customWidth="1"/>
  </cols>
  <sheetData>
    <row r="1" spans="4:10">
      <c r="D1" s="4" t="s">
        <v>0</v>
      </c>
      <c r="E1" s="4" t="s">
        <v>5</v>
      </c>
      <c r="F1" s="3" t="s">
        <v>6</v>
      </c>
      <c r="G1" s="3" t="s">
        <v>3</v>
      </c>
      <c r="H1" s="7" t="s">
        <v>1</v>
      </c>
      <c r="I1" s="7" t="s">
        <v>2</v>
      </c>
      <c r="J1" s="7" t="s">
        <v>4</v>
      </c>
    </row>
    <row r="2" spans="4:10">
      <c r="D2" s="5">
        <v>40480</v>
      </c>
      <c r="E2" s="1">
        <v>134185</v>
      </c>
    </row>
    <row r="3" spans="4:10">
      <c r="D3" s="5">
        <v>40487</v>
      </c>
      <c r="E3" s="1">
        <v>134848</v>
      </c>
      <c r="F3" s="1">
        <v>303</v>
      </c>
      <c r="G3" s="1">
        <f>(E3-E2)-F3</f>
        <v>360</v>
      </c>
      <c r="H3" s="8">
        <f>(E3-E2)/(D3-D2)</f>
        <v>94.714285714285708</v>
      </c>
      <c r="I3" s="8">
        <f>F3/(D3-D2)</f>
        <v>43.285714285714285</v>
      </c>
      <c r="J3" s="8">
        <f>G3/(D3-D2)</f>
        <v>51.428571428571431</v>
      </c>
    </row>
    <row r="4" spans="4:10">
      <c r="D4" s="5">
        <v>40511</v>
      </c>
      <c r="E4" s="1">
        <v>137955</v>
      </c>
      <c r="F4" s="1">
        <v>1764</v>
      </c>
      <c r="G4" s="1">
        <f>(E4-E3)-(F4-F3)</f>
        <v>1646</v>
      </c>
      <c r="H4" s="8">
        <f>(E4-E3)/(D4-D3)</f>
        <v>129.45833333333334</v>
      </c>
      <c r="I4" s="8">
        <f>(F4-F3)/(D4-D3)</f>
        <v>60.875</v>
      </c>
      <c r="J4" s="8">
        <f>(G4)/(D4-D3)</f>
        <v>68.583333333333329</v>
      </c>
    </row>
    <row r="5" spans="4:10">
      <c r="D5" s="5">
        <v>40548</v>
      </c>
      <c r="E5" s="1">
        <v>143375</v>
      </c>
      <c r="F5" s="1">
        <v>5217</v>
      </c>
      <c r="G5" s="1">
        <f t="shared" ref="G5:G36" si="0">(E5-E4)-(F5-F4)</f>
        <v>1967</v>
      </c>
      <c r="H5" s="8">
        <f t="shared" ref="H5:H24" si="1">(E5-E4)/(D5-D4)</f>
        <v>146.48648648648648</v>
      </c>
      <c r="I5" s="8">
        <f t="shared" ref="I5:I24" si="2">(F5-F4)/(D5-D4)</f>
        <v>93.324324324324323</v>
      </c>
      <c r="J5" s="8">
        <f t="shared" ref="J5:J24" si="3">(G5)/(D5-D4)</f>
        <v>53.162162162162161</v>
      </c>
    </row>
    <row r="6" spans="4:10">
      <c r="D6" s="5">
        <v>40568</v>
      </c>
      <c r="E6" s="1">
        <v>145837</v>
      </c>
      <c r="F6" s="1">
        <v>6740</v>
      </c>
      <c r="G6" s="1">
        <f t="shared" si="0"/>
        <v>939</v>
      </c>
      <c r="H6" s="8">
        <f t="shared" si="1"/>
        <v>123.1</v>
      </c>
      <c r="I6" s="8">
        <f t="shared" si="2"/>
        <v>76.150000000000006</v>
      </c>
      <c r="J6" s="8">
        <f t="shared" si="3"/>
        <v>46.95</v>
      </c>
    </row>
    <row r="7" spans="4:10">
      <c r="D7" s="5">
        <v>40580</v>
      </c>
      <c r="E7" s="1">
        <v>147214</v>
      </c>
      <c r="F7" s="1">
        <v>7663</v>
      </c>
      <c r="G7" s="1">
        <f t="shared" si="0"/>
        <v>454</v>
      </c>
      <c r="H7" s="8">
        <f t="shared" si="1"/>
        <v>114.75</v>
      </c>
      <c r="I7" s="8">
        <f t="shared" si="2"/>
        <v>76.916666666666671</v>
      </c>
      <c r="J7" s="8">
        <f t="shared" si="3"/>
        <v>37.833333333333336</v>
      </c>
    </row>
    <row r="8" spans="4:10">
      <c r="D8" s="5">
        <v>40650</v>
      </c>
      <c r="E8" s="1">
        <v>155169</v>
      </c>
      <c r="F8" s="1">
        <v>12925</v>
      </c>
      <c r="G8" s="1">
        <f t="shared" si="0"/>
        <v>2693</v>
      </c>
      <c r="H8" s="8">
        <f t="shared" si="1"/>
        <v>113.64285714285714</v>
      </c>
      <c r="I8" s="8">
        <f t="shared" si="2"/>
        <v>75.171428571428578</v>
      </c>
      <c r="J8" s="8">
        <f t="shared" si="3"/>
        <v>38.471428571428568</v>
      </c>
    </row>
    <row r="9" spans="4:10">
      <c r="D9" s="5">
        <v>40672</v>
      </c>
      <c r="E9" s="1">
        <v>156470</v>
      </c>
      <c r="F9" s="1">
        <v>13793</v>
      </c>
      <c r="G9" s="1">
        <f t="shared" si="0"/>
        <v>433</v>
      </c>
      <c r="H9" s="8">
        <f t="shared" si="1"/>
        <v>59.136363636363633</v>
      </c>
      <c r="I9" s="8">
        <f t="shared" si="2"/>
        <v>39.454545454545453</v>
      </c>
      <c r="J9" s="8">
        <f t="shared" si="3"/>
        <v>19.681818181818183</v>
      </c>
    </row>
    <row r="10" spans="4:10">
      <c r="D10" s="5">
        <v>40707</v>
      </c>
      <c r="E10" s="1">
        <v>158081</v>
      </c>
      <c r="F10" s="1">
        <v>14696</v>
      </c>
      <c r="G10" s="1">
        <f t="shared" si="0"/>
        <v>708</v>
      </c>
      <c r="H10" s="8">
        <f t="shared" si="1"/>
        <v>46.028571428571432</v>
      </c>
      <c r="I10" s="8">
        <f t="shared" si="2"/>
        <v>25.8</v>
      </c>
      <c r="J10" s="8">
        <f t="shared" si="3"/>
        <v>20.228571428571428</v>
      </c>
    </row>
    <row r="11" spans="4:10">
      <c r="D11" s="5">
        <v>40763</v>
      </c>
      <c r="E11" s="1">
        <v>159966</v>
      </c>
      <c r="F11" s="1">
        <v>15566</v>
      </c>
      <c r="G11" s="1">
        <f t="shared" si="0"/>
        <v>1015</v>
      </c>
      <c r="H11" s="8">
        <f t="shared" si="1"/>
        <v>33.660714285714285</v>
      </c>
      <c r="I11" s="8">
        <f t="shared" si="2"/>
        <v>15.535714285714286</v>
      </c>
      <c r="J11" s="8">
        <f t="shared" si="3"/>
        <v>18.125</v>
      </c>
    </row>
    <row r="12" spans="4:10">
      <c r="D12" s="5">
        <v>40793</v>
      </c>
      <c r="E12" s="1">
        <v>161063</v>
      </c>
      <c r="F12" s="1">
        <v>16048</v>
      </c>
      <c r="G12" s="1">
        <f t="shared" si="0"/>
        <v>615</v>
      </c>
      <c r="H12" s="8">
        <f t="shared" si="1"/>
        <v>36.56666666666667</v>
      </c>
      <c r="I12" s="8">
        <f t="shared" si="2"/>
        <v>16.066666666666666</v>
      </c>
      <c r="J12" s="8">
        <f t="shared" si="3"/>
        <v>20.5</v>
      </c>
    </row>
    <row r="13" spans="4:10">
      <c r="D13" s="5">
        <v>40800</v>
      </c>
      <c r="E13" s="1">
        <v>161373</v>
      </c>
      <c r="F13" s="1">
        <v>16207</v>
      </c>
      <c r="G13" s="1">
        <f t="shared" si="0"/>
        <v>151</v>
      </c>
      <c r="H13" s="8">
        <f t="shared" si="1"/>
        <v>44.285714285714285</v>
      </c>
      <c r="I13" s="8">
        <f t="shared" si="2"/>
        <v>22.714285714285715</v>
      </c>
      <c r="J13" s="8">
        <f t="shared" si="3"/>
        <v>21.571428571428573</v>
      </c>
    </row>
    <row r="14" spans="4:10">
      <c r="D14" s="5">
        <v>40821</v>
      </c>
      <c r="E14" s="1">
        <v>162408</v>
      </c>
      <c r="F14" s="1">
        <v>16787</v>
      </c>
      <c r="G14" s="1">
        <f t="shared" si="0"/>
        <v>455</v>
      </c>
      <c r="H14" s="8">
        <f t="shared" si="1"/>
        <v>49.285714285714285</v>
      </c>
      <c r="I14" s="8">
        <f t="shared" si="2"/>
        <v>27.61904761904762</v>
      </c>
      <c r="J14" s="8">
        <f t="shared" si="3"/>
        <v>21.666666666666668</v>
      </c>
    </row>
    <row r="15" spans="4:10">
      <c r="D15" s="5">
        <v>40849</v>
      </c>
      <c r="E15" s="1">
        <v>164294</v>
      </c>
      <c r="F15" s="1">
        <v>17876</v>
      </c>
      <c r="G15" s="1">
        <f t="shared" si="0"/>
        <v>797</v>
      </c>
      <c r="H15" s="8">
        <f t="shared" si="1"/>
        <v>67.357142857142861</v>
      </c>
      <c r="I15" s="8">
        <f t="shared" si="2"/>
        <v>38.892857142857146</v>
      </c>
      <c r="J15" s="8">
        <f t="shared" si="3"/>
        <v>28.464285714285715</v>
      </c>
    </row>
    <row r="16" spans="4:10">
      <c r="D16" s="5">
        <v>40884</v>
      </c>
      <c r="E16" s="1">
        <v>167190</v>
      </c>
      <c r="F16" s="1">
        <v>19527</v>
      </c>
      <c r="G16" s="1">
        <f t="shared" si="0"/>
        <v>1245</v>
      </c>
      <c r="H16" s="8">
        <f t="shared" si="1"/>
        <v>82.742857142857147</v>
      </c>
      <c r="I16" s="8">
        <f t="shared" si="2"/>
        <v>47.171428571428571</v>
      </c>
      <c r="J16" s="8">
        <f t="shared" si="3"/>
        <v>35.571428571428569</v>
      </c>
    </row>
    <row r="17" spans="4:10">
      <c r="D17" s="5">
        <v>40916</v>
      </c>
      <c r="E17" s="1">
        <v>169719</v>
      </c>
      <c r="F17" s="1">
        <v>21284</v>
      </c>
      <c r="G17" s="1">
        <f t="shared" si="0"/>
        <v>772</v>
      </c>
      <c r="H17" s="8">
        <f t="shared" si="1"/>
        <v>79.03125</v>
      </c>
      <c r="I17" s="8">
        <f t="shared" si="2"/>
        <v>54.90625</v>
      </c>
      <c r="J17" s="8">
        <f t="shared" si="3"/>
        <v>24.125</v>
      </c>
    </row>
    <row r="18" spans="4:10">
      <c r="D18" s="5">
        <v>40947</v>
      </c>
      <c r="E18" s="1">
        <v>173812</v>
      </c>
      <c r="F18" s="1">
        <v>23941</v>
      </c>
      <c r="G18" s="1">
        <f t="shared" si="0"/>
        <v>1436</v>
      </c>
      <c r="H18" s="8">
        <f t="shared" si="1"/>
        <v>132.03225806451613</v>
      </c>
      <c r="I18" s="8">
        <f t="shared" si="2"/>
        <v>85.709677419354833</v>
      </c>
      <c r="J18" s="8">
        <f t="shared" si="3"/>
        <v>46.322580645161288</v>
      </c>
    </row>
    <row r="19" spans="4:10">
      <c r="D19" s="5">
        <v>40973</v>
      </c>
      <c r="E19" s="1">
        <v>176446</v>
      </c>
      <c r="F19" s="1">
        <v>25681</v>
      </c>
      <c r="G19" s="1">
        <f t="shared" si="0"/>
        <v>894</v>
      </c>
      <c r="H19" s="8">
        <f t="shared" si="1"/>
        <v>101.30769230769231</v>
      </c>
      <c r="I19" s="8">
        <f t="shared" si="2"/>
        <v>66.92307692307692</v>
      </c>
      <c r="J19" s="8">
        <f t="shared" si="3"/>
        <v>34.384615384615387</v>
      </c>
    </row>
    <row r="20" spans="4:10">
      <c r="D20" s="5">
        <v>41008</v>
      </c>
      <c r="E20" s="1">
        <v>179338</v>
      </c>
      <c r="F20" s="1">
        <v>27597</v>
      </c>
      <c r="G20" s="1">
        <f t="shared" si="0"/>
        <v>976</v>
      </c>
      <c r="H20" s="8">
        <f t="shared" si="1"/>
        <v>82.628571428571433</v>
      </c>
      <c r="I20" s="8">
        <f t="shared" si="2"/>
        <v>54.74285714285714</v>
      </c>
      <c r="J20" s="8">
        <f t="shared" si="3"/>
        <v>27.885714285714286</v>
      </c>
    </row>
    <row r="21" spans="4:10">
      <c r="D21" s="5">
        <v>41036</v>
      </c>
      <c r="E21" s="1">
        <v>181308</v>
      </c>
      <c r="F21" s="1">
        <v>28832</v>
      </c>
      <c r="G21" s="1">
        <f t="shared" si="0"/>
        <v>735</v>
      </c>
      <c r="H21" s="8">
        <f t="shared" si="1"/>
        <v>70.357142857142861</v>
      </c>
      <c r="I21" s="8">
        <f t="shared" si="2"/>
        <v>44.107142857142854</v>
      </c>
      <c r="J21" s="8">
        <f t="shared" si="3"/>
        <v>26.25</v>
      </c>
    </row>
    <row r="22" spans="4:10">
      <c r="D22" s="5">
        <v>41067</v>
      </c>
      <c r="E22" s="1">
        <v>182786</v>
      </c>
      <c r="F22" s="6">
        <v>29438</v>
      </c>
      <c r="G22" s="1">
        <f t="shared" si="0"/>
        <v>872</v>
      </c>
      <c r="H22" s="8">
        <f t="shared" si="1"/>
        <v>47.677419354838712</v>
      </c>
      <c r="I22" s="8">
        <f t="shared" si="2"/>
        <v>19.548387096774192</v>
      </c>
      <c r="J22" s="8">
        <f t="shared" si="3"/>
        <v>28.129032258064516</v>
      </c>
    </row>
    <row r="23" spans="4:10">
      <c r="D23" s="5">
        <v>41097</v>
      </c>
      <c r="E23" s="1">
        <v>183850</v>
      </c>
      <c r="F23" s="1">
        <v>30043</v>
      </c>
      <c r="G23" s="1">
        <f t="shared" si="0"/>
        <v>459</v>
      </c>
      <c r="H23" s="8">
        <f t="shared" si="1"/>
        <v>35.466666666666669</v>
      </c>
      <c r="I23" s="8">
        <f t="shared" si="2"/>
        <v>20.166666666666668</v>
      </c>
      <c r="J23" s="8">
        <f t="shared" si="3"/>
        <v>15.3</v>
      </c>
    </row>
    <row r="24" spans="4:10">
      <c r="D24" s="5">
        <v>41130</v>
      </c>
      <c r="E24" s="1">
        <v>184949</v>
      </c>
      <c r="F24" s="1">
        <v>30331</v>
      </c>
      <c r="G24" s="1">
        <f t="shared" si="0"/>
        <v>811</v>
      </c>
      <c r="H24" s="8">
        <f t="shared" si="1"/>
        <v>33.303030303030305</v>
      </c>
      <c r="I24" s="8">
        <f t="shared" si="2"/>
        <v>8.7272727272727266</v>
      </c>
      <c r="J24" s="8">
        <f t="shared" si="3"/>
        <v>24.575757575757574</v>
      </c>
    </row>
    <row r="25" spans="4:10">
      <c r="D25" s="5">
        <v>41161</v>
      </c>
      <c r="E25" s="1">
        <v>186198</v>
      </c>
      <c r="F25" s="1">
        <v>30756</v>
      </c>
      <c r="G25" s="1">
        <f t="shared" si="0"/>
        <v>824</v>
      </c>
      <c r="H25" s="8">
        <f t="shared" ref="H25:H36" si="4">(E25-E24)/(D25-D24)</f>
        <v>40.29032258064516</v>
      </c>
      <c r="I25" s="8">
        <f t="shared" ref="I25:I36" si="5">(F25-F24)/(D25-D24)</f>
        <v>13.709677419354838</v>
      </c>
      <c r="J25" s="8">
        <f t="shared" ref="J25:J36" si="6">(G25)/(D25-D24)</f>
        <v>26.580645161290324</v>
      </c>
    </row>
    <row r="26" spans="4:10">
      <c r="D26" s="5">
        <v>41190</v>
      </c>
      <c r="E26" s="1">
        <v>187803</v>
      </c>
      <c r="F26" s="6">
        <v>31774</v>
      </c>
      <c r="G26" s="1">
        <f t="shared" si="0"/>
        <v>587</v>
      </c>
      <c r="H26" s="8">
        <f t="shared" si="4"/>
        <v>55.344827586206897</v>
      </c>
      <c r="I26" s="8">
        <f t="shared" si="5"/>
        <v>35.103448275862071</v>
      </c>
      <c r="J26" s="8">
        <f t="shared" si="6"/>
        <v>20.241379310344829</v>
      </c>
    </row>
    <row r="27" spans="4:10">
      <c r="D27" s="5">
        <v>41221</v>
      </c>
      <c r="E27" s="1">
        <v>190250</v>
      </c>
      <c r="F27" s="1">
        <v>32792</v>
      </c>
      <c r="G27" s="1">
        <f t="shared" si="0"/>
        <v>1429</v>
      </c>
      <c r="H27" s="8">
        <f t="shared" si="4"/>
        <v>78.935483870967744</v>
      </c>
      <c r="I27" s="8">
        <f t="shared" si="5"/>
        <v>32.838709677419352</v>
      </c>
      <c r="J27" s="8">
        <f t="shared" si="6"/>
        <v>46.096774193548384</v>
      </c>
    </row>
    <row r="28" spans="4:10">
      <c r="D28" s="5">
        <v>41251</v>
      </c>
      <c r="E28" s="1">
        <v>192934</v>
      </c>
      <c r="F28" s="1">
        <v>34264</v>
      </c>
      <c r="G28" s="1">
        <f t="shared" si="0"/>
        <v>1212</v>
      </c>
      <c r="H28" s="8">
        <f t="shared" si="4"/>
        <v>89.466666666666669</v>
      </c>
      <c r="I28" s="8">
        <f t="shared" si="5"/>
        <v>49.06666666666667</v>
      </c>
      <c r="J28" s="8">
        <f t="shared" si="6"/>
        <v>40.4</v>
      </c>
    </row>
    <row r="29" spans="4:10">
      <c r="D29" s="5">
        <v>41281</v>
      </c>
      <c r="E29" s="1">
        <v>196375</v>
      </c>
      <c r="F29" s="1">
        <v>36161</v>
      </c>
      <c r="G29" s="1">
        <f t="shared" si="0"/>
        <v>1544</v>
      </c>
      <c r="H29" s="8">
        <f t="shared" si="4"/>
        <v>114.7</v>
      </c>
      <c r="I29" s="8">
        <f t="shared" si="5"/>
        <v>63.233333333333334</v>
      </c>
      <c r="J29" s="8">
        <f t="shared" si="6"/>
        <v>51.466666666666669</v>
      </c>
    </row>
    <row r="30" spans="4:10">
      <c r="D30" s="5">
        <v>41313</v>
      </c>
      <c r="E30" s="1">
        <v>199923</v>
      </c>
      <c r="F30" s="1">
        <v>37999</v>
      </c>
      <c r="G30" s="1">
        <f t="shared" si="0"/>
        <v>1710</v>
      </c>
      <c r="H30" s="8">
        <f t="shared" si="4"/>
        <v>110.875</v>
      </c>
      <c r="I30" s="8">
        <f t="shared" si="5"/>
        <v>57.4375</v>
      </c>
      <c r="J30" s="8">
        <f t="shared" si="6"/>
        <v>53.4375</v>
      </c>
    </row>
    <row r="31" spans="4:10">
      <c r="D31" s="5">
        <v>41340</v>
      </c>
      <c r="E31" s="1">
        <v>202182</v>
      </c>
      <c r="F31" s="6">
        <v>39836</v>
      </c>
      <c r="G31" s="1">
        <f t="shared" si="0"/>
        <v>422</v>
      </c>
      <c r="H31" s="8">
        <f t="shared" si="4"/>
        <v>83.666666666666671</v>
      </c>
      <c r="I31" s="8">
        <f t="shared" si="5"/>
        <v>68.037037037037038</v>
      </c>
      <c r="J31" s="8">
        <f t="shared" si="6"/>
        <v>15.62962962962963</v>
      </c>
    </row>
    <row r="32" spans="4:10">
      <c r="D32" s="5">
        <v>41372</v>
      </c>
      <c r="E32" s="1">
        <v>205015</v>
      </c>
      <c r="F32" s="1">
        <v>41626</v>
      </c>
      <c r="G32" s="1">
        <f t="shared" si="0"/>
        <v>1043</v>
      </c>
      <c r="H32" s="8">
        <f t="shared" si="4"/>
        <v>88.53125</v>
      </c>
      <c r="I32" s="8">
        <f t="shared" si="5"/>
        <v>55.9375</v>
      </c>
      <c r="J32" s="8">
        <f t="shared" si="6"/>
        <v>32.59375</v>
      </c>
    </row>
    <row r="33" spans="4:10">
      <c r="D33" s="5">
        <v>41401</v>
      </c>
      <c r="E33" s="1">
        <v>207108</v>
      </c>
      <c r="F33" s="1">
        <v>42786</v>
      </c>
      <c r="G33" s="1">
        <f t="shared" si="0"/>
        <v>933</v>
      </c>
      <c r="H33" s="8">
        <f t="shared" si="4"/>
        <v>72.172413793103445</v>
      </c>
      <c r="I33" s="8">
        <f t="shared" si="5"/>
        <v>40</v>
      </c>
      <c r="J33" s="8">
        <f t="shared" si="6"/>
        <v>32.172413793103445</v>
      </c>
    </row>
    <row r="34" spans="4:10">
      <c r="D34" s="5">
        <v>41435</v>
      </c>
      <c r="E34" s="1">
        <v>208507</v>
      </c>
      <c r="F34" s="1">
        <v>43306</v>
      </c>
      <c r="G34" s="1">
        <f t="shared" si="0"/>
        <v>879</v>
      </c>
      <c r="H34" s="8">
        <f t="shared" si="4"/>
        <v>41.147058823529413</v>
      </c>
      <c r="I34" s="8">
        <f t="shared" si="5"/>
        <v>15.294117647058824</v>
      </c>
      <c r="J34" s="8">
        <f t="shared" si="6"/>
        <v>25.852941176470587</v>
      </c>
    </row>
    <row r="35" spans="4:10">
      <c r="D35" s="5">
        <v>41456</v>
      </c>
      <c r="E35" s="1">
        <v>209214</v>
      </c>
      <c r="F35" s="1">
        <v>43518</v>
      </c>
      <c r="G35" s="1">
        <f t="shared" si="0"/>
        <v>495</v>
      </c>
      <c r="H35" s="8">
        <f t="shared" si="4"/>
        <v>33.666666666666664</v>
      </c>
      <c r="I35" s="8">
        <f t="shared" si="5"/>
        <v>10.095238095238095</v>
      </c>
      <c r="J35" s="8">
        <f t="shared" si="6"/>
        <v>23.571428571428573</v>
      </c>
    </row>
    <row r="36" spans="4:10">
      <c r="D36" s="5">
        <v>41491</v>
      </c>
      <c r="E36" s="1">
        <v>210372</v>
      </c>
      <c r="F36" s="1">
        <v>43825</v>
      </c>
      <c r="G36" s="1">
        <f t="shared" si="0"/>
        <v>851</v>
      </c>
      <c r="H36" s="8">
        <f t="shared" si="4"/>
        <v>33.085714285714289</v>
      </c>
      <c r="I36" s="8">
        <f t="shared" si="5"/>
        <v>8.7714285714285722</v>
      </c>
      <c r="J36" s="8">
        <f t="shared" si="6"/>
        <v>24.314285714285713</v>
      </c>
    </row>
    <row r="39" spans="4:10">
      <c r="D39" s="2" t="s">
        <v>7</v>
      </c>
      <c r="E39" s="9">
        <f>(E36-E2)/(D36-D2)*365</f>
        <v>27505.692383778438</v>
      </c>
      <c r="F39" s="9">
        <f>(F36-F2)/(D36-D2)*365</f>
        <v>15822.082096933729</v>
      </c>
      <c r="G39" s="9">
        <f>E39-F39</f>
        <v>11683.610286844709</v>
      </c>
    </row>
  </sheetData>
  <pageMargins left="0.75" right="0.75" top="1" bottom="1" header="0.4921259845" footer="0.49212598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5" right="0.75" top="1" bottom="1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Taul1</vt:lpstr>
      <vt:lpstr>Taul2</vt:lpstr>
      <vt:lpstr>Taul3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Matti</dc:creator>
  <cp:lastModifiedBy>me</cp:lastModifiedBy>
  <dcterms:created xsi:type="dcterms:W3CDTF">2018-03-01T09:05:51Z</dcterms:created>
  <dcterms:modified xsi:type="dcterms:W3CDTF">2018-03-03T05:32:23Z</dcterms:modified>
</cp:coreProperties>
</file>