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8" windowWidth="22992" windowHeight="7620" activeTab="1"/>
  </bookViews>
  <sheets>
    <sheet name="Fraatti" sheetId="1" r:id="rId1"/>
    <sheet name="Nibe 1255-6" sheetId="4" r:id="rId2"/>
    <sheet name=" Nibe 1255 Ilmoitetut tehot" sheetId="3" r:id="rId3"/>
  </sheets>
  <calcPr calcId="145621"/>
</workbook>
</file>

<file path=xl/calcChain.xml><?xml version="1.0" encoding="utf-8"?>
<calcChain xmlns="http://schemas.openxmlformats.org/spreadsheetml/2006/main">
  <c r="G10" i="3" l="1"/>
  <c r="G9" i="3"/>
  <c r="G8" i="3"/>
  <c r="G7" i="3"/>
  <c r="H6" i="3"/>
  <c r="H5" i="3"/>
  <c r="AX14" i="3"/>
  <c r="AW14" i="3"/>
  <c r="AR14" i="3"/>
  <c r="AQ14" i="3"/>
  <c r="AO14" i="3"/>
  <c r="AN14" i="3"/>
  <c r="AM14" i="3"/>
  <c r="AK14" i="3"/>
  <c r="AJ14" i="3"/>
  <c r="AI14" i="3"/>
  <c r="AG14" i="3"/>
  <c r="AF14" i="3"/>
  <c r="AE14" i="3"/>
  <c r="AB14" i="3"/>
  <c r="AA14" i="3"/>
  <c r="Y14" i="3"/>
  <c r="X14" i="3"/>
  <c r="W14" i="3"/>
  <c r="U14" i="3"/>
  <c r="T14" i="3"/>
  <c r="S14" i="3"/>
  <c r="Q14" i="3"/>
  <c r="P14" i="3"/>
  <c r="O14" i="3"/>
  <c r="L14" i="3"/>
  <c r="K14" i="3"/>
  <c r="J14" i="3"/>
  <c r="I14" i="3"/>
  <c r="AS14" i="3" s="1"/>
  <c r="AV13" i="3"/>
  <c r="AU13" i="3"/>
  <c r="AQ13" i="3"/>
  <c r="AF13" i="3"/>
  <c r="AA13" i="3"/>
  <c r="P13" i="3"/>
  <c r="K13" i="3"/>
  <c r="H13" i="3"/>
  <c r="G13" i="3"/>
  <c r="I13" i="3" s="1"/>
  <c r="AX12" i="3"/>
  <c r="AV12" i="3"/>
  <c r="AU12" i="3"/>
  <c r="AR12" i="3"/>
  <c r="AM12" i="3"/>
  <c r="L12" i="3"/>
  <c r="H12" i="3"/>
  <c r="G12" i="3"/>
  <c r="AV11" i="3"/>
  <c r="AU11" i="3"/>
  <c r="AI11" i="3" s="1"/>
  <c r="AJ11" i="3"/>
  <c r="O11" i="3"/>
  <c r="H11" i="3"/>
  <c r="G11" i="3"/>
  <c r="AQ11" i="3" s="1"/>
  <c r="AV10" i="3"/>
  <c r="AU10" i="3"/>
  <c r="AQ10" i="3"/>
  <c r="AJ10" i="3"/>
  <c r="AF10" i="3"/>
  <c r="AE10" i="3"/>
  <c r="T10" i="3"/>
  <c r="P10" i="3"/>
  <c r="O10" i="3"/>
  <c r="K10" i="3"/>
  <c r="J10" i="3"/>
  <c r="H10" i="3"/>
  <c r="AN10" i="3" s="1"/>
  <c r="AV9" i="3"/>
  <c r="P9" i="3" s="1"/>
  <c r="AU9" i="3"/>
  <c r="AQ9" i="3"/>
  <c r="AM9" i="3"/>
  <c r="AB9" i="3"/>
  <c r="W9" i="3"/>
  <c r="K9" i="3"/>
  <c r="H9" i="3"/>
  <c r="AN9" i="3" s="1"/>
  <c r="AX8" i="3"/>
  <c r="AV8" i="3"/>
  <c r="AU8" i="3"/>
  <c r="AB8" i="3"/>
  <c r="H8" i="3"/>
  <c r="AI8" i="3"/>
  <c r="AV7" i="3"/>
  <c r="AU7" i="3"/>
  <c r="AJ7" i="3"/>
  <c r="AI7" i="3"/>
  <c r="AE7" i="3"/>
  <c r="X7" i="3"/>
  <c r="T7" i="3"/>
  <c r="O7" i="3"/>
  <c r="J7" i="3"/>
  <c r="H7" i="3"/>
  <c r="AQ7" i="3"/>
  <c r="AV6" i="3"/>
  <c r="AU6" i="3"/>
  <c r="AQ6" i="3" s="1"/>
  <c r="AF6" i="3"/>
  <c r="G6" i="3"/>
  <c r="AV5" i="3"/>
  <c r="AW5" i="3" s="1"/>
  <c r="AU5" i="3"/>
  <c r="AX5" i="3" s="1"/>
  <c r="AN5" i="3"/>
  <c r="G5" i="3"/>
  <c r="AQ5" i="3" s="1"/>
  <c r="AX4" i="3"/>
  <c r="AW4" i="3"/>
  <c r="AT4" i="3"/>
  <c r="AR4" i="3"/>
  <c r="AQ4" i="3"/>
  <c r="AN4" i="3"/>
  <c r="AM4" i="3"/>
  <c r="AJ4" i="3"/>
  <c r="AI4" i="3"/>
  <c r="AF4" i="3"/>
  <c r="AE4" i="3"/>
  <c r="AD4" i="3"/>
  <c r="AB4" i="3"/>
  <c r="AA4" i="3"/>
  <c r="X4" i="3"/>
  <c r="W4" i="3"/>
  <c r="T4" i="3"/>
  <c r="S4" i="3"/>
  <c r="P4" i="3"/>
  <c r="O4" i="3"/>
  <c r="N4" i="3"/>
  <c r="L4" i="3"/>
  <c r="K4" i="3"/>
  <c r="J4" i="3"/>
  <c r="AH4" i="3" s="1"/>
  <c r="I4" i="3"/>
  <c r="AS4" i="3" s="1"/>
  <c r="I14" i="4"/>
  <c r="C5" i="1"/>
  <c r="AU13" i="4"/>
  <c r="AW14" i="4"/>
  <c r="AX14" i="4"/>
  <c r="K11" i="4"/>
  <c r="H10" i="4"/>
  <c r="H13" i="4"/>
  <c r="G13" i="4"/>
  <c r="G10" i="4"/>
  <c r="G9" i="4"/>
  <c r="G8" i="4"/>
  <c r="G7" i="4"/>
  <c r="G6" i="4"/>
  <c r="G5" i="4"/>
  <c r="I4" i="4"/>
  <c r="J4" i="4"/>
  <c r="K4" i="4"/>
  <c r="L4" i="4"/>
  <c r="O4" i="4"/>
  <c r="P4" i="4"/>
  <c r="S4" i="4"/>
  <c r="T4" i="4"/>
  <c r="W4" i="4"/>
  <c r="X4" i="4"/>
  <c r="AA4" i="4"/>
  <c r="AB4" i="4"/>
  <c r="AE4" i="4"/>
  <c r="AF4" i="4"/>
  <c r="AH4" i="4"/>
  <c r="AI4" i="4"/>
  <c r="AJ4" i="4"/>
  <c r="AL4" i="4"/>
  <c r="AM4" i="4"/>
  <c r="AN4" i="4"/>
  <c r="AO4" i="4"/>
  <c r="AP4" i="4"/>
  <c r="AQ4" i="4"/>
  <c r="AR4" i="4"/>
  <c r="AS4" i="4"/>
  <c r="AT4" i="4"/>
  <c r="AW4" i="4"/>
  <c r="M4" i="4" s="1"/>
  <c r="AX4" i="4"/>
  <c r="N4" i="4" s="1"/>
  <c r="I5" i="4"/>
  <c r="H5" i="4"/>
  <c r="AU5" i="4"/>
  <c r="AV5" i="4"/>
  <c r="L5" i="4" s="1"/>
  <c r="I6" i="4"/>
  <c r="H6" i="4"/>
  <c r="AU6" i="4"/>
  <c r="AV6" i="4"/>
  <c r="AX6" i="4" s="1"/>
  <c r="I7" i="4"/>
  <c r="H7" i="4"/>
  <c r="AU7" i="4"/>
  <c r="AV7" i="4"/>
  <c r="L7" i="4" s="1"/>
  <c r="I8" i="4"/>
  <c r="H8" i="4"/>
  <c r="J8" i="4" s="1"/>
  <c r="AU8" i="4"/>
  <c r="AV8" i="4"/>
  <c r="L8" i="4" s="1"/>
  <c r="I9" i="4"/>
  <c r="H9" i="4"/>
  <c r="AU9" i="4"/>
  <c r="K9" i="4" s="1"/>
  <c r="AV9" i="4"/>
  <c r="L9" i="4" s="1"/>
  <c r="J10" i="4"/>
  <c r="AU10" i="4"/>
  <c r="K10" i="4" s="1"/>
  <c r="AV10" i="4"/>
  <c r="L10" i="4" s="1"/>
  <c r="G11" i="4"/>
  <c r="I11" i="4" s="1"/>
  <c r="H11" i="4"/>
  <c r="AU11" i="4"/>
  <c r="AV11" i="4"/>
  <c r="L11" i="4" s="1"/>
  <c r="G12" i="4"/>
  <c r="I12" i="4" s="1"/>
  <c r="H12" i="4"/>
  <c r="AU12" i="4"/>
  <c r="O12" i="4" s="1"/>
  <c r="AV12" i="4"/>
  <c r="L12" i="4" s="1"/>
  <c r="K13" i="4"/>
  <c r="W13" i="4"/>
  <c r="AV13" i="4"/>
  <c r="L13" i="4" s="1"/>
  <c r="J14" i="4"/>
  <c r="K14" i="4"/>
  <c r="L14" i="4"/>
  <c r="O14" i="4"/>
  <c r="P14" i="4"/>
  <c r="S14" i="4"/>
  <c r="T14" i="4"/>
  <c r="W14" i="4"/>
  <c r="X14" i="4"/>
  <c r="AA14" i="4"/>
  <c r="AB14" i="4"/>
  <c r="AE14" i="4"/>
  <c r="AF14" i="4"/>
  <c r="AI14" i="4"/>
  <c r="AJ14" i="4"/>
  <c r="AM14" i="4"/>
  <c r="AN14" i="4"/>
  <c r="AQ14" i="4"/>
  <c r="AR14" i="4"/>
  <c r="M14" i="4"/>
  <c r="N14" i="4"/>
  <c r="AD7" i="3" l="1"/>
  <c r="P5" i="3"/>
  <c r="Z4" i="3"/>
  <c r="AP4" i="3"/>
  <c r="I5" i="3"/>
  <c r="I6" i="3"/>
  <c r="AA6" i="3"/>
  <c r="N7" i="3"/>
  <c r="AF8" i="3"/>
  <c r="P8" i="3"/>
  <c r="AJ8" i="3"/>
  <c r="T8" i="3"/>
  <c r="S8" i="3"/>
  <c r="AN8" i="3"/>
  <c r="AF9" i="3"/>
  <c r="AX9" i="3"/>
  <c r="AR11" i="3"/>
  <c r="AB11" i="3"/>
  <c r="L11" i="3"/>
  <c r="AF11" i="3"/>
  <c r="P11" i="3"/>
  <c r="S11" i="3"/>
  <c r="AN11" i="3"/>
  <c r="V4" i="3"/>
  <c r="AL4" i="3"/>
  <c r="L5" i="3"/>
  <c r="T5" i="3"/>
  <c r="AB5" i="3"/>
  <c r="AJ5" i="3"/>
  <c r="AR5" i="3"/>
  <c r="L6" i="3"/>
  <c r="T6" i="3"/>
  <c r="AE6" i="3"/>
  <c r="Z7" i="3"/>
  <c r="AW7" i="3"/>
  <c r="AX7" i="3"/>
  <c r="AT7" i="3" s="1"/>
  <c r="L8" i="3"/>
  <c r="W8" i="3"/>
  <c r="AR8" i="3"/>
  <c r="L9" i="3"/>
  <c r="AR9" i="3"/>
  <c r="AW10" i="3"/>
  <c r="AI10" i="3"/>
  <c r="S10" i="3"/>
  <c r="AX10" i="3"/>
  <c r="Z10" i="3" s="1"/>
  <c r="J11" i="3"/>
  <c r="T11" i="3"/>
  <c r="AE11" i="3"/>
  <c r="I12" i="3"/>
  <c r="AQ12" i="3"/>
  <c r="AA12" i="3"/>
  <c r="K12" i="3"/>
  <c r="AE12" i="3"/>
  <c r="O12" i="3"/>
  <c r="J12" i="3"/>
  <c r="AI12" i="3"/>
  <c r="S12" i="3"/>
  <c r="W12" i="3"/>
  <c r="R4" i="3"/>
  <c r="AI6" i="3"/>
  <c r="AR7" i="3"/>
  <c r="AB7" i="3"/>
  <c r="L7" i="3"/>
  <c r="AF7" i="3"/>
  <c r="P7" i="3"/>
  <c r="S7" i="3"/>
  <c r="AN7" i="3"/>
  <c r="X8" i="3"/>
  <c r="I9" i="3"/>
  <c r="AE9" i="3"/>
  <c r="O9" i="3"/>
  <c r="J9" i="3"/>
  <c r="AI9" i="3"/>
  <c r="S9" i="3"/>
  <c r="AA9" i="3"/>
  <c r="AA10" i="3"/>
  <c r="X11" i="3"/>
  <c r="AF12" i="3"/>
  <c r="P12" i="3"/>
  <c r="X12" i="3"/>
  <c r="AJ12" i="3"/>
  <c r="T12" i="3"/>
  <c r="AN12" i="3"/>
  <c r="AB12" i="3"/>
  <c r="AN13" i="3"/>
  <c r="X5" i="3"/>
  <c r="AF5" i="3"/>
  <c r="AN6" i="3"/>
  <c r="X6" i="3"/>
  <c r="AR6" i="3"/>
  <c r="AB6" i="3"/>
  <c r="P6" i="3"/>
  <c r="AJ6" i="3"/>
  <c r="AW6" i="3"/>
  <c r="AX6" i="3"/>
  <c r="AH7" i="3"/>
  <c r="R7" i="3"/>
  <c r="V7" i="3"/>
  <c r="AP7" i="3"/>
  <c r="I8" i="3"/>
  <c r="AQ8" i="3"/>
  <c r="AA8" i="3"/>
  <c r="K8" i="3"/>
  <c r="AE8" i="3"/>
  <c r="O8" i="3"/>
  <c r="J8" i="3"/>
  <c r="AM8" i="3"/>
  <c r="AJ9" i="3"/>
  <c r="T9" i="3"/>
  <c r="AD10" i="3"/>
  <c r="N10" i="3"/>
  <c r="AP10" i="3"/>
  <c r="AW11" i="3"/>
  <c r="AX11" i="3"/>
  <c r="AJ13" i="3"/>
  <c r="T13" i="3"/>
  <c r="AR13" i="3"/>
  <c r="AX13" i="3"/>
  <c r="AB13" i="3"/>
  <c r="L13" i="3"/>
  <c r="AM13" i="3"/>
  <c r="J5" i="3"/>
  <c r="J6" i="3"/>
  <c r="W6" i="3"/>
  <c r="AM6" i="3"/>
  <c r="K7" i="3"/>
  <c r="AA7" i="3"/>
  <c r="AW8" i="3"/>
  <c r="X9" i="3"/>
  <c r="I10" i="3"/>
  <c r="L10" i="3"/>
  <c r="W10" i="3"/>
  <c r="AB10" i="3"/>
  <c r="AM10" i="3"/>
  <c r="AR10" i="3"/>
  <c r="K11" i="3"/>
  <c r="AA11" i="3"/>
  <c r="AW12" i="3"/>
  <c r="S13" i="3"/>
  <c r="X13" i="3"/>
  <c r="AI13" i="3"/>
  <c r="M14" i="3"/>
  <c r="AC14" i="3"/>
  <c r="AO13" i="3"/>
  <c r="Y13" i="3"/>
  <c r="W13" i="3"/>
  <c r="M4" i="3"/>
  <c r="Q4" i="3"/>
  <c r="U4" i="3"/>
  <c r="Y4" i="3"/>
  <c r="AC4" i="3"/>
  <c r="AG4" i="3"/>
  <c r="AK4" i="3"/>
  <c r="AO4" i="3"/>
  <c r="K5" i="3"/>
  <c r="O5" i="3"/>
  <c r="S5" i="3"/>
  <c r="W5" i="3"/>
  <c r="AA5" i="3"/>
  <c r="AE5" i="3"/>
  <c r="AI5" i="3"/>
  <c r="AM5" i="3"/>
  <c r="K6" i="3"/>
  <c r="O6" i="3"/>
  <c r="S6" i="3"/>
  <c r="I7" i="3"/>
  <c r="W7" i="3"/>
  <c r="AM7" i="3"/>
  <c r="AW9" i="3"/>
  <c r="X10" i="3"/>
  <c r="I11" i="3"/>
  <c r="W11" i="3"/>
  <c r="AM11" i="3"/>
  <c r="J13" i="3"/>
  <c r="O13" i="3"/>
  <c r="AE13" i="3"/>
  <c r="AW13" i="3"/>
  <c r="AK13" i="3" s="1"/>
  <c r="AT14" i="3"/>
  <c r="N14" i="3"/>
  <c r="R14" i="3"/>
  <c r="V14" i="3"/>
  <c r="Z14" i="3"/>
  <c r="AD14" i="3"/>
  <c r="AH14" i="3"/>
  <c r="AL14" i="3"/>
  <c r="AP14" i="3"/>
  <c r="AG14" i="4"/>
  <c r="AK14" i="4"/>
  <c r="Q14" i="4"/>
  <c r="U14" i="4"/>
  <c r="AO14" i="4"/>
  <c r="Y14" i="4"/>
  <c r="AS14" i="4"/>
  <c r="AC14" i="4"/>
  <c r="AW8" i="4"/>
  <c r="M8" i="4" s="1"/>
  <c r="AW7" i="4"/>
  <c r="M7" i="4" s="1"/>
  <c r="AW6" i="4"/>
  <c r="U6" i="4" s="1"/>
  <c r="AW5" i="4"/>
  <c r="M5" i="4" s="1"/>
  <c r="T9" i="4"/>
  <c r="P9" i="4"/>
  <c r="AM13" i="4"/>
  <c r="AA13" i="4"/>
  <c r="O13" i="4"/>
  <c r="AQ12" i="4"/>
  <c r="AE12" i="4"/>
  <c r="W12" i="4"/>
  <c r="K12" i="4"/>
  <c r="AM11" i="4"/>
  <c r="AX13" i="4"/>
  <c r="AX12" i="4"/>
  <c r="J12" i="4"/>
  <c r="J11" i="4"/>
  <c r="AX9" i="4"/>
  <c r="O9" i="4"/>
  <c r="AW13" i="4"/>
  <c r="I13" i="4"/>
  <c r="AW12" i="4"/>
  <c r="M12" i="4" s="1"/>
  <c r="AW11" i="4"/>
  <c r="U11" i="4" s="1"/>
  <c r="AW10" i="4"/>
  <c r="I10" i="4"/>
  <c r="AW9" i="4"/>
  <c r="X9" i="4"/>
  <c r="S9" i="4"/>
  <c r="AQ13" i="4"/>
  <c r="AI13" i="4"/>
  <c r="S13" i="4"/>
  <c r="AI12" i="4"/>
  <c r="S12" i="4"/>
  <c r="J13" i="4"/>
  <c r="AX11" i="4"/>
  <c r="AX10" i="4"/>
  <c r="N10" i="4" s="1"/>
  <c r="AT14" i="4"/>
  <c r="AP14" i="4"/>
  <c r="AL14" i="4"/>
  <c r="AH14" i="4"/>
  <c r="AD14" i="4"/>
  <c r="Z14" i="4"/>
  <c r="V14" i="4"/>
  <c r="R14" i="4"/>
  <c r="AR13" i="4"/>
  <c r="AN13" i="4"/>
  <c r="AJ13" i="4"/>
  <c r="AF13" i="4"/>
  <c r="AB13" i="4"/>
  <c r="X13" i="4"/>
  <c r="T13" i="4"/>
  <c r="P13" i="4"/>
  <c r="AR12" i="4"/>
  <c r="AN12" i="4"/>
  <c r="AJ12" i="4"/>
  <c r="AF12" i="4"/>
  <c r="AB12" i="4"/>
  <c r="X12" i="4"/>
  <c r="T12" i="4"/>
  <c r="P12" i="4"/>
  <c r="AR11" i="4"/>
  <c r="AN11" i="4"/>
  <c r="AJ11" i="4"/>
  <c r="AF11" i="4"/>
  <c r="AB11" i="4"/>
  <c r="X11" i="4"/>
  <c r="T11" i="4"/>
  <c r="P11" i="4"/>
  <c r="AR10" i="4"/>
  <c r="AN10" i="4"/>
  <c r="AJ10" i="4"/>
  <c r="AF10" i="4"/>
  <c r="AB10" i="4"/>
  <c r="X10" i="4"/>
  <c r="T10" i="4"/>
  <c r="P10" i="4"/>
  <c r="AR9" i="4"/>
  <c r="AN9" i="4"/>
  <c r="AJ9" i="4"/>
  <c r="AF9" i="4"/>
  <c r="AB9" i="4"/>
  <c r="W9" i="4"/>
  <c r="Q8" i="4"/>
  <c r="AK8" i="4"/>
  <c r="Q7" i="4"/>
  <c r="U7" i="4"/>
  <c r="Y7" i="4"/>
  <c r="AG7" i="4"/>
  <c r="AK7" i="4"/>
  <c r="AO7" i="4"/>
  <c r="M6" i="4"/>
  <c r="Q6" i="4"/>
  <c r="AC6" i="4"/>
  <c r="AG6" i="4"/>
  <c r="AO6" i="4"/>
  <c r="AE13" i="4"/>
  <c r="AM12" i="4"/>
  <c r="AA12" i="4"/>
  <c r="AQ11" i="4"/>
  <c r="AI11" i="4"/>
  <c r="AE11" i="4"/>
  <c r="AA11" i="4"/>
  <c r="W11" i="4"/>
  <c r="S11" i="4"/>
  <c r="O11" i="4"/>
  <c r="AQ10" i="4"/>
  <c r="AM10" i="4"/>
  <c r="AI10" i="4"/>
  <c r="AE10" i="4"/>
  <c r="AA10" i="4"/>
  <c r="W10" i="4"/>
  <c r="S10" i="4"/>
  <c r="O10" i="4"/>
  <c r="AQ9" i="4"/>
  <c r="AM9" i="4"/>
  <c r="AI9" i="4"/>
  <c r="AE9" i="4"/>
  <c r="AA9" i="4"/>
  <c r="AR8" i="4"/>
  <c r="AN8" i="4"/>
  <c r="AJ8" i="4"/>
  <c r="AF8" i="4"/>
  <c r="AB8" i="4"/>
  <c r="X8" i="4"/>
  <c r="T8" i="4"/>
  <c r="P8" i="4"/>
  <c r="AR7" i="4"/>
  <c r="AN7" i="4"/>
  <c r="AJ7" i="4"/>
  <c r="AF7" i="4"/>
  <c r="AB7" i="4"/>
  <c r="X7" i="4"/>
  <c r="T7" i="4"/>
  <c r="P7" i="4"/>
  <c r="AR6" i="4"/>
  <c r="AN6" i="4"/>
  <c r="AJ6" i="4"/>
  <c r="AF6" i="4"/>
  <c r="AB6" i="4"/>
  <c r="X6" i="4"/>
  <c r="T6" i="4"/>
  <c r="P6" i="4"/>
  <c r="L6" i="4"/>
  <c r="AR5" i="4"/>
  <c r="AN5" i="4"/>
  <c r="AJ5" i="4"/>
  <c r="AF5" i="4"/>
  <c r="AB5" i="4"/>
  <c r="X5" i="4"/>
  <c r="T5" i="4"/>
  <c r="P5" i="4"/>
  <c r="AD4" i="4"/>
  <c r="Z4" i="4"/>
  <c r="V4" i="4"/>
  <c r="R4" i="4"/>
  <c r="AQ8" i="4"/>
  <c r="AM8" i="4"/>
  <c r="AI8" i="4"/>
  <c r="AE8" i="4"/>
  <c r="AA8" i="4"/>
  <c r="W8" i="4"/>
  <c r="S8" i="4"/>
  <c r="O8" i="4"/>
  <c r="K8" i="4"/>
  <c r="AQ7" i="4"/>
  <c r="AM7" i="4"/>
  <c r="AI7" i="4"/>
  <c r="AE7" i="4"/>
  <c r="AA7" i="4"/>
  <c r="W7" i="4"/>
  <c r="S7" i="4"/>
  <c r="O7" i="4"/>
  <c r="K7" i="4"/>
  <c r="AQ6" i="4"/>
  <c r="AM6" i="4"/>
  <c r="AI6" i="4"/>
  <c r="AE6" i="4"/>
  <c r="AA6" i="4"/>
  <c r="W6" i="4"/>
  <c r="S6" i="4"/>
  <c r="O6" i="4"/>
  <c r="K6" i="4"/>
  <c r="AQ5" i="4"/>
  <c r="AM5" i="4"/>
  <c r="AI5" i="4"/>
  <c r="AE5" i="4"/>
  <c r="AA5" i="4"/>
  <c r="W5" i="4"/>
  <c r="S5" i="4"/>
  <c r="O5" i="4"/>
  <c r="K5" i="4"/>
  <c r="AK4" i="4"/>
  <c r="AG4" i="4"/>
  <c r="AC4" i="4"/>
  <c r="Y4" i="4"/>
  <c r="U4" i="4"/>
  <c r="Q4" i="4"/>
  <c r="J9" i="4"/>
  <c r="AX8" i="4"/>
  <c r="V8" i="4" s="1"/>
  <c r="AX7" i="4"/>
  <c r="J7" i="4"/>
  <c r="J6" i="4"/>
  <c r="AX5" i="4"/>
  <c r="J5" i="4"/>
  <c r="R44" i="4"/>
  <c r="AP13" i="3" l="1"/>
  <c r="Z13" i="3"/>
  <c r="AH13" i="3"/>
  <c r="R13" i="3"/>
  <c r="AT13" i="3"/>
  <c r="AD13" i="3"/>
  <c r="N13" i="3"/>
  <c r="V13" i="3"/>
  <c r="AL13" i="3"/>
  <c r="AS7" i="3"/>
  <c r="AO7" i="3"/>
  <c r="AK7" i="3"/>
  <c r="AG7" i="3"/>
  <c r="AC7" i="3"/>
  <c r="Y7" i="3"/>
  <c r="U7" i="3"/>
  <c r="Q7" i="3"/>
  <c r="M7" i="3"/>
  <c r="M13" i="3"/>
  <c r="AC13" i="3"/>
  <c r="AS13" i="3"/>
  <c r="AP9" i="3"/>
  <c r="Z9" i="3"/>
  <c r="AT9" i="3"/>
  <c r="AD9" i="3"/>
  <c r="N9" i="3"/>
  <c r="R9" i="3"/>
  <c r="AL9" i="3"/>
  <c r="AH9" i="3"/>
  <c r="V9" i="3"/>
  <c r="Q13" i="3"/>
  <c r="AG13" i="3"/>
  <c r="AT6" i="3"/>
  <c r="AD6" i="3"/>
  <c r="AH6" i="3"/>
  <c r="R6" i="3"/>
  <c r="N6" i="3"/>
  <c r="Z6" i="3"/>
  <c r="V6" i="3"/>
  <c r="AP6" i="3"/>
  <c r="AL6" i="3"/>
  <c r="R10" i="3"/>
  <c r="AT10" i="3"/>
  <c r="AL8" i="3"/>
  <c r="V8" i="3"/>
  <c r="AP8" i="3"/>
  <c r="Z8" i="3"/>
  <c r="R8" i="3"/>
  <c r="AT8" i="3"/>
  <c r="N8" i="3"/>
  <c r="AH8" i="3"/>
  <c r="AD8" i="3"/>
  <c r="AL12" i="3"/>
  <c r="V12" i="3"/>
  <c r="N12" i="3"/>
  <c r="AP12" i="3"/>
  <c r="Z12" i="3"/>
  <c r="AT12" i="3"/>
  <c r="AD12" i="3"/>
  <c r="AH12" i="3"/>
  <c r="R12" i="3"/>
  <c r="V10" i="3"/>
  <c r="AS6" i="3"/>
  <c r="AO6" i="3"/>
  <c r="AK6" i="3"/>
  <c r="AG6" i="3"/>
  <c r="AC6" i="3"/>
  <c r="Y6" i="3"/>
  <c r="U6" i="3"/>
  <c r="M6" i="3"/>
  <c r="Q6" i="3"/>
  <c r="AS11" i="3"/>
  <c r="AO11" i="3"/>
  <c r="AK11" i="3"/>
  <c r="AG11" i="3"/>
  <c r="AC11" i="3"/>
  <c r="Y11" i="3"/>
  <c r="U11" i="3"/>
  <c r="Q11" i="3"/>
  <c r="M11" i="3"/>
  <c r="U13" i="3"/>
  <c r="AS10" i="3"/>
  <c r="AO10" i="3"/>
  <c r="AK10" i="3"/>
  <c r="AG10" i="3"/>
  <c r="AC10" i="3"/>
  <c r="Y10" i="3"/>
  <c r="U10" i="3"/>
  <c r="Q10" i="3"/>
  <c r="M10" i="3"/>
  <c r="AT5" i="3"/>
  <c r="AP5" i="3"/>
  <c r="AL5" i="3"/>
  <c r="AH5" i="3"/>
  <c r="AD5" i="3"/>
  <c r="Z5" i="3"/>
  <c r="V5" i="3"/>
  <c r="R5" i="3"/>
  <c r="N5" i="3"/>
  <c r="AH10" i="3"/>
  <c r="AL7" i="3"/>
  <c r="AH11" i="3"/>
  <c r="R11" i="3"/>
  <c r="AL11" i="3"/>
  <c r="V11" i="3"/>
  <c r="Z11" i="3"/>
  <c r="AT11" i="3"/>
  <c r="N11" i="3"/>
  <c r="AP11" i="3"/>
  <c r="AD11" i="3"/>
  <c r="AS5" i="3"/>
  <c r="AK5" i="3"/>
  <c r="AC5" i="3"/>
  <c r="U5" i="3"/>
  <c r="M5" i="3"/>
  <c r="AO5" i="3"/>
  <c r="AG5" i="3"/>
  <c r="Y5" i="3"/>
  <c r="Q5" i="3"/>
  <c r="AL10" i="3"/>
  <c r="AS8" i="3"/>
  <c r="AO8" i="3"/>
  <c r="AK8" i="3"/>
  <c r="AG8" i="3"/>
  <c r="AC8" i="3"/>
  <c r="Y8" i="3"/>
  <c r="U8" i="3"/>
  <c r="Q8" i="3"/>
  <c r="M8" i="3"/>
  <c r="AS9" i="3"/>
  <c r="AO9" i="3"/>
  <c r="AK9" i="3"/>
  <c r="AG9" i="3"/>
  <c r="AC9" i="3"/>
  <c r="Y9" i="3"/>
  <c r="U9" i="3"/>
  <c r="Q9" i="3"/>
  <c r="M9" i="3"/>
  <c r="AS12" i="3"/>
  <c r="AO12" i="3"/>
  <c r="AK12" i="3"/>
  <c r="AG12" i="3"/>
  <c r="AC12" i="3"/>
  <c r="Y12" i="3"/>
  <c r="U12" i="3"/>
  <c r="Q12" i="3"/>
  <c r="M12" i="3"/>
  <c r="AO5" i="4"/>
  <c r="AS6" i="4"/>
  <c r="Y6" i="4"/>
  <c r="AG8" i="4"/>
  <c r="Y5" i="4"/>
  <c r="AS7" i="4"/>
  <c r="AC7" i="4"/>
  <c r="Y8" i="4"/>
  <c r="Q11" i="4"/>
  <c r="AO8" i="4"/>
  <c r="U8" i="4"/>
  <c r="AK5" i="4"/>
  <c r="U5" i="4"/>
  <c r="AH10" i="4"/>
  <c r="AG5" i="4"/>
  <c r="Q5" i="4"/>
  <c r="AK6" i="4"/>
  <c r="AS8" i="4"/>
  <c r="AC8" i="4"/>
  <c r="AS5" i="4"/>
  <c r="AC5" i="4"/>
  <c r="AH8" i="4"/>
  <c r="AP10" i="4"/>
  <c r="R8" i="4"/>
  <c r="AG11" i="4"/>
  <c r="U9" i="4"/>
  <c r="Q9" i="4"/>
  <c r="AC9" i="4"/>
  <c r="AG9" i="4"/>
  <c r="AK9" i="4"/>
  <c r="AO9" i="4"/>
  <c r="AS9" i="4"/>
  <c r="Y9" i="4"/>
  <c r="AO12" i="4"/>
  <c r="Y12" i="4"/>
  <c r="N5" i="4"/>
  <c r="R5" i="4"/>
  <c r="V5" i="4"/>
  <c r="Z5" i="4"/>
  <c r="AD5" i="4"/>
  <c r="AH5" i="4"/>
  <c r="AL5" i="4"/>
  <c r="AP5" i="4"/>
  <c r="AT5" i="4"/>
  <c r="AT8" i="4"/>
  <c r="AD8" i="4"/>
  <c r="N8" i="4"/>
  <c r="M10" i="4"/>
  <c r="Q10" i="4"/>
  <c r="U10" i="4"/>
  <c r="Y10" i="4"/>
  <c r="AC10" i="4"/>
  <c r="AG10" i="4"/>
  <c r="AK10" i="4"/>
  <c r="AO10" i="4"/>
  <c r="AS10" i="4"/>
  <c r="M13" i="4"/>
  <c r="Q13" i="4"/>
  <c r="U13" i="4"/>
  <c r="Y13" i="4"/>
  <c r="AC13" i="4"/>
  <c r="AG13" i="4"/>
  <c r="AK13" i="4"/>
  <c r="AO13" i="4"/>
  <c r="AS13" i="4"/>
  <c r="N11" i="4"/>
  <c r="V11" i="4"/>
  <c r="AD11" i="4"/>
  <c r="AL11" i="4"/>
  <c r="R11" i="4"/>
  <c r="Z11" i="4"/>
  <c r="AH11" i="4"/>
  <c r="AP11" i="4"/>
  <c r="AT11" i="4"/>
  <c r="AS11" i="4"/>
  <c r="AC11" i="4"/>
  <c r="M11" i="4"/>
  <c r="Z10" i="4"/>
  <c r="AD10" i="4"/>
  <c r="AK12" i="4"/>
  <c r="U12" i="4"/>
  <c r="N7" i="4"/>
  <c r="R7" i="4"/>
  <c r="V7" i="4"/>
  <c r="Z7" i="4"/>
  <c r="AD7" i="4"/>
  <c r="AH7" i="4"/>
  <c r="AL7" i="4"/>
  <c r="AP7" i="4"/>
  <c r="AT7" i="4"/>
  <c r="M9" i="4"/>
  <c r="AP8" i="4"/>
  <c r="Z8" i="4"/>
  <c r="N12" i="4"/>
  <c r="Z12" i="4"/>
  <c r="AH12" i="4"/>
  <c r="AP12" i="4"/>
  <c r="R12" i="4"/>
  <c r="V12" i="4"/>
  <c r="AD12" i="4"/>
  <c r="AL12" i="4"/>
  <c r="AT12" i="4"/>
  <c r="AO11" i="4"/>
  <c r="Y11" i="4"/>
  <c r="AT10" i="4"/>
  <c r="V10" i="4"/>
  <c r="R10" i="4"/>
  <c r="AG12" i="4"/>
  <c r="Q12" i="4"/>
  <c r="N6" i="4"/>
  <c r="R6" i="4"/>
  <c r="V6" i="4"/>
  <c r="Z6" i="4"/>
  <c r="AD6" i="4"/>
  <c r="AH6" i="4"/>
  <c r="AL6" i="4"/>
  <c r="AP6" i="4"/>
  <c r="AT6" i="4"/>
  <c r="N9" i="4"/>
  <c r="R9" i="4"/>
  <c r="V9" i="4"/>
  <c r="Z9" i="4"/>
  <c r="AD9" i="4"/>
  <c r="AL9" i="4"/>
  <c r="AT9" i="4"/>
  <c r="AH9" i="4"/>
  <c r="AP9" i="4"/>
  <c r="R13" i="4"/>
  <c r="Z13" i="4"/>
  <c r="AH13" i="4"/>
  <c r="AT13" i="4"/>
  <c r="N13" i="4"/>
  <c r="V13" i="4"/>
  <c r="AD13" i="4"/>
  <c r="AL13" i="4"/>
  <c r="AP13" i="4"/>
  <c r="AL8" i="4"/>
  <c r="AK11" i="4"/>
  <c r="AL10" i="4"/>
  <c r="AS12" i="4"/>
  <c r="AC12" i="4"/>
  <c r="B6" i="4"/>
  <c r="B7" i="4"/>
  <c r="B8" i="4"/>
  <c r="B9" i="4"/>
  <c r="B10" i="4"/>
  <c r="B11" i="4"/>
  <c r="B12" i="4"/>
  <c r="B13" i="4"/>
  <c r="B14" i="4"/>
  <c r="B5" i="4"/>
  <c r="B4" i="4"/>
  <c r="AX76" i="4"/>
  <c r="AW76" i="4"/>
  <c r="AR76" i="4"/>
  <c r="AQ76" i="4"/>
  <c r="AN76" i="4"/>
  <c r="AM76" i="4"/>
  <c r="AJ76" i="4"/>
  <c r="AI76" i="4"/>
  <c r="AF76" i="4"/>
  <c r="AE76" i="4"/>
  <c r="AB76" i="4"/>
  <c r="AA76" i="4"/>
  <c r="X76" i="4"/>
  <c r="W76" i="4"/>
  <c r="T76" i="4"/>
  <c r="S76" i="4"/>
  <c r="P76" i="4"/>
  <c r="O76" i="4"/>
  <c r="L76" i="4"/>
  <c r="K76" i="4"/>
  <c r="J76" i="4"/>
  <c r="AP76" i="4" s="1"/>
  <c r="I76" i="4"/>
  <c r="AS76" i="4" s="1"/>
  <c r="AV74" i="4"/>
  <c r="AV72" i="4"/>
  <c r="AX71" i="4"/>
  <c r="N71" i="4" s="1"/>
  <c r="AW71" i="4"/>
  <c r="AR71" i="4"/>
  <c r="AQ71" i="4"/>
  <c r="AN71" i="4"/>
  <c r="AM71" i="4"/>
  <c r="AJ71" i="4"/>
  <c r="AI71" i="4"/>
  <c r="AF71" i="4"/>
  <c r="AE71" i="4"/>
  <c r="AD71" i="4"/>
  <c r="AB71" i="4"/>
  <c r="AA71" i="4"/>
  <c r="X71" i="4"/>
  <c r="W71" i="4"/>
  <c r="T71" i="4"/>
  <c r="S71" i="4"/>
  <c r="P71" i="4"/>
  <c r="O71" i="4"/>
  <c r="L71" i="4"/>
  <c r="K71" i="4"/>
  <c r="J71" i="4"/>
  <c r="AT71" i="4" s="1"/>
  <c r="I71" i="4"/>
  <c r="AS71" i="4" s="1"/>
  <c r="AV75" i="4"/>
  <c r="H73" i="4"/>
  <c r="AT76" i="4" l="1"/>
  <c r="R71" i="4"/>
  <c r="R76" i="4"/>
  <c r="AL76" i="4"/>
  <c r="V76" i="4"/>
  <c r="AL71" i="4"/>
  <c r="AH71" i="4"/>
  <c r="AH76" i="4"/>
  <c r="H74" i="4"/>
  <c r="AB74" i="4" s="1"/>
  <c r="H72" i="4"/>
  <c r="G74" i="4"/>
  <c r="G72" i="4"/>
  <c r="G75" i="4"/>
  <c r="AU72" i="4"/>
  <c r="AU74" i="4"/>
  <c r="AU75" i="4"/>
  <c r="AU73" i="4"/>
  <c r="G73" i="4"/>
  <c r="Z71" i="4"/>
  <c r="AP71" i="4"/>
  <c r="N76" i="4"/>
  <c r="AD76" i="4"/>
  <c r="V71" i="4"/>
  <c r="Z76" i="4"/>
  <c r="M71" i="4"/>
  <c r="Q71" i="4"/>
  <c r="U71" i="4"/>
  <c r="Y71" i="4"/>
  <c r="AC71" i="4"/>
  <c r="AG71" i="4"/>
  <c r="AK71" i="4"/>
  <c r="AO71" i="4"/>
  <c r="AV73" i="4"/>
  <c r="AF73" i="4" s="1"/>
  <c r="H75" i="4"/>
  <c r="M76" i="4"/>
  <c r="Q76" i="4"/>
  <c r="U76" i="4"/>
  <c r="Y76" i="4"/>
  <c r="AC76" i="4"/>
  <c r="AG76" i="4"/>
  <c r="AK76" i="4"/>
  <c r="AO76" i="4"/>
  <c r="X5" i="1"/>
  <c r="AC5" i="1"/>
  <c r="Z5" i="1"/>
  <c r="Y5" i="1"/>
  <c r="AB72" i="4" l="1"/>
  <c r="L72" i="4"/>
  <c r="X74" i="4"/>
  <c r="AR74" i="4"/>
  <c r="T74" i="4"/>
  <c r="AF74" i="4"/>
  <c r="AJ74" i="4"/>
  <c r="X72" i="4"/>
  <c r="P74" i="4"/>
  <c r="L74" i="4"/>
  <c r="AR72" i="4"/>
  <c r="AN74" i="4"/>
  <c r="P72" i="4"/>
  <c r="T72" i="4"/>
  <c r="AN72" i="4"/>
  <c r="AJ72" i="4"/>
  <c r="AF72" i="4"/>
  <c r="AN73" i="4"/>
  <c r="AR73" i="4"/>
  <c r="P73" i="4"/>
  <c r="I72" i="4"/>
  <c r="AE72" i="4"/>
  <c r="O72" i="4"/>
  <c r="J72" i="4"/>
  <c r="AM72" i="4"/>
  <c r="W72" i="4"/>
  <c r="AA72" i="4"/>
  <c r="AI72" i="4"/>
  <c r="AQ72" i="4"/>
  <c r="S72" i="4"/>
  <c r="K72" i="4"/>
  <c r="L73" i="4"/>
  <c r="AW73" i="4"/>
  <c r="AX73" i="4"/>
  <c r="I74" i="4"/>
  <c r="AM74" i="4"/>
  <c r="W74" i="4"/>
  <c r="AE74" i="4"/>
  <c r="O74" i="4"/>
  <c r="J74" i="4"/>
  <c r="AA74" i="4"/>
  <c r="AI74" i="4"/>
  <c r="AQ74" i="4"/>
  <c r="K74" i="4"/>
  <c r="S74" i="4"/>
  <c r="AB73" i="4"/>
  <c r="T73" i="4"/>
  <c r="AW74" i="4"/>
  <c r="AX74" i="4"/>
  <c r="AW72" i="4"/>
  <c r="AX72" i="4"/>
  <c r="AF75" i="4"/>
  <c r="P75" i="4"/>
  <c r="AN75" i="4"/>
  <c r="X75" i="4"/>
  <c r="AJ75" i="4"/>
  <c r="AR75" i="4"/>
  <c r="L75" i="4"/>
  <c r="T75" i="4"/>
  <c r="AB75" i="4"/>
  <c r="AJ73" i="4"/>
  <c r="X73" i="4"/>
  <c r="I73" i="4"/>
  <c r="AI73" i="4"/>
  <c r="S73" i="4"/>
  <c r="AQ73" i="4"/>
  <c r="AA73" i="4"/>
  <c r="K73" i="4"/>
  <c r="AM73" i="4"/>
  <c r="O73" i="4"/>
  <c r="W73" i="4"/>
  <c r="AE73" i="4"/>
  <c r="J73" i="4"/>
  <c r="AW75" i="4"/>
  <c r="AX75" i="4"/>
  <c r="I75" i="4"/>
  <c r="AQ75" i="4"/>
  <c r="AA75" i="4"/>
  <c r="K75" i="4"/>
  <c r="AI75" i="4"/>
  <c r="S75" i="4"/>
  <c r="O75" i="4"/>
  <c r="W75" i="4"/>
  <c r="AE75" i="4"/>
  <c r="J75" i="4"/>
  <c r="AM75" i="4"/>
  <c r="AM5" i="1"/>
  <c r="AN5" i="1"/>
  <c r="AO5" i="1"/>
  <c r="AP5" i="1"/>
  <c r="AM6" i="1"/>
  <c r="AN6" i="1"/>
  <c r="AO6" i="1"/>
  <c r="AP6" i="1"/>
  <c r="AM7" i="1"/>
  <c r="AN7" i="1"/>
  <c r="AO7" i="1"/>
  <c r="AP7" i="1"/>
  <c r="AM8" i="1"/>
  <c r="AN8" i="1"/>
  <c r="AO8" i="1"/>
  <c r="AP8" i="1"/>
  <c r="AM9" i="1"/>
  <c r="AN9" i="1"/>
  <c r="AO9" i="1"/>
  <c r="AP9" i="1"/>
  <c r="AI5" i="1"/>
  <c r="AJ5" i="1"/>
  <c r="AK5" i="1"/>
  <c r="AL5" i="1"/>
  <c r="AI6" i="1"/>
  <c r="AJ6" i="1"/>
  <c r="AK6" i="1"/>
  <c r="AL6" i="1"/>
  <c r="AI7" i="1"/>
  <c r="AJ7" i="1"/>
  <c r="AK7" i="1"/>
  <c r="AL7" i="1"/>
  <c r="AI8" i="1"/>
  <c r="AJ8" i="1"/>
  <c r="AK8" i="1"/>
  <c r="AL8" i="1"/>
  <c r="AI9" i="1"/>
  <c r="AJ9" i="1"/>
  <c r="AK9" i="1"/>
  <c r="AL9" i="1"/>
  <c r="AE5" i="1"/>
  <c r="AF5" i="1"/>
  <c r="AG5" i="1"/>
  <c r="AH5" i="1"/>
  <c r="AE6" i="1"/>
  <c r="AF6" i="1"/>
  <c r="AG6" i="1"/>
  <c r="AH6" i="1"/>
  <c r="AE7" i="1"/>
  <c r="AF7" i="1"/>
  <c r="AG7" i="1"/>
  <c r="AH7" i="1"/>
  <c r="AE8" i="1"/>
  <c r="AF8" i="1"/>
  <c r="AG8" i="1"/>
  <c r="AH8" i="1"/>
  <c r="AE9" i="1"/>
  <c r="AF9" i="1"/>
  <c r="AG9" i="1"/>
  <c r="AH9" i="1"/>
  <c r="AP4" i="1"/>
  <c r="AO4" i="1"/>
  <c r="AN4" i="1"/>
  <c r="AM4" i="1"/>
  <c r="AL4" i="1"/>
  <c r="AK4" i="1"/>
  <c r="AJ4" i="1"/>
  <c r="AI4" i="1"/>
  <c r="AH4" i="1"/>
  <c r="AG4" i="1"/>
  <c r="AF4" i="1"/>
  <c r="AE4" i="1"/>
  <c r="AA5" i="1"/>
  <c r="AB5" i="1"/>
  <c r="AD5" i="1"/>
  <c r="AA6" i="1"/>
  <c r="AB6" i="1"/>
  <c r="AC6" i="1"/>
  <c r="AD6" i="1"/>
  <c r="AA7" i="1"/>
  <c r="AB7" i="1"/>
  <c r="AC7" i="1"/>
  <c r="AD7" i="1"/>
  <c r="AA8" i="1"/>
  <c r="AB8" i="1"/>
  <c r="AC8" i="1"/>
  <c r="AD8" i="1"/>
  <c r="AA9" i="1"/>
  <c r="AB9" i="1"/>
  <c r="AC9" i="1"/>
  <c r="AD9" i="1"/>
  <c r="W5" i="1"/>
  <c r="W6" i="1"/>
  <c r="X6" i="1"/>
  <c r="Y6" i="1"/>
  <c r="Z6" i="1"/>
  <c r="W7" i="1"/>
  <c r="X7" i="1"/>
  <c r="Y7" i="1"/>
  <c r="Z7" i="1"/>
  <c r="W8" i="1"/>
  <c r="X8" i="1"/>
  <c r="Y8" i="1"/>
  <c r="Z8" i="1"/>
  <c r="W9" i="1"/>
  <c r="X9" i="1"/>
  <c r="Y9" i="1"/>
  <c r="Z9" i="1"/>
  <c r="S5" i="1"/>
  <c r="T5" i="1"/>
  <c r="U5" i="1"/>
  <c r="V5" i="1"/>
  <c r="S6" i="1"/>
  <c r="T6" i="1"/>
  <c r="U6" i="1"/>
  <c r="V6" i="1"/>
  <c r="S7" i="1"/>
  <c r="T7" i="1"/>
  <c r="U7" i="1"/>
  <c r="V7" i="1"/>
  <c r="S8" i="1"/>
  <c r="T8" i="1"/>
  <c r="U8" i="1"/>
  <c r="V8" i="1"/>
  <c r="S9" i="1"/>
  <c r="T9" i="1"/>
  <c r="U9" i="1"/>
  <c r="V9" i="1"/>
  <c r="AD4" i="1"/>
  <c r="AC4" i="1"/>
  <c r="AB4" i="1"/>
  <c r="AA4" i="1"/>
  <c r="Z4" i="1"/>
  <c r="Y4" i="1"/>
  <c r="X4" i="1"/>
  <c r="W4" i="1"/>
  <c r="V4" i="1"/>
  <c r="U4" i="1"/>
  <c r="T4" i="1"/>
  <c r="S4" i="1"/>
  <c r="O5" i="1"/>
  <c r="P5" i="1"/>
  <c r="Q5" i="1"/>
  <c r="R5" i="1"/>
  <c r="O6" i="1"/>
  <c r="P6" i="1"/>
  <c r="Q6" i="1"/>
  <c r="R6" i="1"/>
  <c r="O7" i="1"/>
  <c r="P7" i="1"/>
  <c r="Q7" i="1"/>
  <c r="R7" i="1"/>
  <c r="O8" i="1"/>
  <c r="P8" i="1"/>
  <c r="Q8" i="1"/>
  <c r="R8" i="1"/>
  <c r="O9" i="1"/>
  <c r="P9" i="1"/>
  <c r="Q9" i="1"/>
  <c r="R9" i="1"/>
  <c r="K5" i="1"/>
  <c r="L5" i="1"/>
  <c r="M5" i="1"/>
  <c r="N5" i="1"/>
  <c r="K6" i="1"/>
  <c r="L6" i="1"/>
  <c r="M6" i="1"/>
  <c r="N6" i="1"/>
  <c r="K7" i="1"/>
  <c r="L7" i="1"/>
  <c r="M7" i="1"/>
  <c r="N7" i="1"/>
  <c r="K8" i="1"/>
  <c r="L8" i="1"/>
  <c r="M8" i="1"/>
  <c r="N8" i="1"/>
  <c r="K9" i="1"/>
  <c r="L9" i="1"/>
  <c r="M9" i="1"/>
  <c r="N9" i="1"/>
  <c r="R4" i="1"/>
  <c r="Q4" i="1"/>
  <c r="P4" i="1"/>
  <c r="O4" i="1"/>
  <c r="N4" i="1"/>
  <c r="M4" i="1"/>
  <c r="L4" i="1"/>
  <c r="K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4" i="1"/>
  <c r="J4" i="1"/>
  <c r="I4" i="1"/>
  <c r="H4" i="1"/>
  <c r="AT9" i="1"/>
  <c r="AS9" i="1"/>
  <c r="AT8" i="1"/>
  <c r="AS8" i="1"/>
  <c r="AT7" i="1"/>
  <c r="AS7" i="1"/>
  <c r="AT6" i="1"/>
  <c r="AS6" i="1"/>
  <c r="AT5" i="1"/>
  <c r="AS5" i="1"/>
  <c r="AT4" i="1"/>
  <c r="AS4" i="1"/>
  <c r="E4" i="1"/>
  <c r="E5" i="1"/>
  <c r="E6" i="1"/>
  <c r="E7" i="1"/>
  <c r="AR8" i="1"/>
  <c r="AR7" i="1"/>
  <c r="AR6" i="1"/>
  <c r="AR5" i="1"/>
  <c r="AQ8" i="1"/>
  <c r="AQ7" i="1"/>
  <c r="AQ6" i="1"/>
  <c r="AQ5" i="1"/>
  <c r="F5" i="1"/>
  <c r="F6" i="1"/>
  <c r="F7" i="1"/>
  <c r="E8" i="1"/>
  <c r="F8" i="1"/>
  <c r="E9" i="1"/>
  <c r="F9" i="1"/>
  <c r="F4" i="1"/>
  <c r="D6" i="1"/>
  <c r="D7" i="1"/>
  <c r="D8" i="1"/>
  <c r="D5" i="1"/>
  <c r="C7" i="1"/>
  <c r="C8" i="1"/>
  <c r="C6" i="1"/>
  <c r="AS75" i="4" l="1"/>
  <c r="AO75" i="4"/>
  <c r="AK75" i="4"/>
  <c r="AG75" i="4"/>
  <c r="AC75" i="4"/>
  <c r="Y75" i="4"/>
  <c r="U75" i="4"/>
  <c r="Q75" i="4"/>
  <c r="M75" i="4"/>
  <c r="AT73" i="4"/>
  <c r="AD73" i="4"/>
  <c r="N73" i="4"/>
  <c r="AL73" i="4"/>
  <c r="V73" i="4"/>
  <c r="R73" i="4"/>
  <c r="Z73" i="4"/>
  <c r="AH73" i="4"/>
  <c r="AP73" i="4"/>
  <c r="AH74" i="4"/>
  <c r="R74" i="4"/>
  <c r="AP74" i="4"/>
  <c r="Z74" i="4"/>
  <c r="AL74" i="4"/>
  <c r="AT74" i="4"/>
  <c r="N74" i="4"/>
  <c r="V74" i="4"/>
  <c r="AD74" i="4"/>
  <c r="AP72" i="4"/>
  <c r="Z72" i="4"/>
  <c r="AH72" i="4"/>
  <c r="R72" i="4"/>
  <c r="AL72" i="4"/>
  <c r="AT72" i="4"/>
  <c r="N72" i="4"/>
  <c r="AD72" i="4"/>
  <c r="V72" i="4"/>
  <c r="AS73" i="4"/>
  <c r="AO73" i="4"/>
  <c r="AK73" i="4"/>
  <c r="AG73" i="4"/>
  <c r="AC73" i="4"/>
  <c r="Y73" i="4"/>
  <c r="U73" i="4"/>
  <c r="Q73" i="4"/>
  <c r="M73" i="4"/>
  <c r="AS74" i="4"/>
  <c r="AO74" i="4"/>
  <c r="AK74" i="4"/>
  <c r="AG74" i="4"/>
  <c r="AC74" i="4"/>
  <c r="Y74" i="4"/>
  <c r="U74" i="4"/>
  <c r="Q74" i="4"/>
  <c r="M74" i="4"/>
  <c r="AS72" i="4"/>
  <c r="AO72" i="4"/>
  <c r="AK72" i="4"/>
  <c r="AG72" i="4"/>
  <c r="AC72" i="4"/>
  <c r="Y72" i="4"/>
  <c r="U72" i="4"/>
  <c r="Q72" i="4"/>
  <c r="M72" i="4"/>
  <c r="AL75" i="4"/>
  <c r="V75" i="4"/>
  <c r="AT75" i="4"/>
  <c r="AD75" i="4"/>
  <c r="N75" i="4"/>
  <c r="Z75" i="4"/>
  <c r="AH75" i="4"/>
  <c r="AP75" i="4"/>
  <c r="R75" i="4"/>
</calcChain>
</file>

<file path=xl/sharedStrings.xml><?xml version="1.0" encoding="utf-8"?>
<sst xmlns="http://schemas.openxmlformats.org/spreadsheetml/2006/main" count="282" uniqueCount="24">
  <si>
    <t>menovesi 35</t>
  </si>
  <si>
    <t>menovesi 36</t>
  </si>
  <si>
    <t>menovesi 37</t>
  </si>
  <si>
    <t>menovesi 38</t>
  </si>
  <si>
    <t>Liuos</t>
  </si>
  <si>
    <t>menovesi 39</t>
  </si>
  <si>
    <t>menovesi 40</t>
  </si>
  <si>
    <t>menovesi 41</t>
  </si>
  <si>
    <t>menovesi 42</t>
  </si>
  <si>
    <t>menovesi 43</t>
  </si>
  <si>
    <t>menovesi 44</t>
  </si>
  <si>
    <t>menovesi 45</t>
  </si>
  <si>
    <t>kok P</t>
  </si>
  <si>
    <t>otto P</t>
  </si>
  <si>
    <t>liuos P</t>
  </si>
  <si>
    <t>COP</t>
  </si>
  <si>
    <t>Liuos p</t>
  </si>
  <si>
    <t>Kok. P</t>
  </si>
  <si>
    <t>Otto P</t>
  </si>
  <si>
    <t>kWh</t>
  </si>
  <si>
    <t>Cop</t>
  </si>
  <si>
    <t>Menovesi</t>
  </si>
  <si>
    <t>@50 Hz</t>
  </si>
  <si>
    <t>@ keruu +2 ja 50 Hz nimellisteholla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</si>
</sst>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164" fontId="7" fillId="0" borderId="0" xfId="0" applyNumberFormat="1" applyFont="1"/>
    <xf numFmtId="164" fontId="7" fillId="0" borderId="0" xfId="0" applyNumberFormat="1" applyFont="1" applyFill="1"/>
    <xf numFmtId="164" fontId="7" fillId="0" borderId="0" xfId="0" applyNumberFormat="1" applyFont="1" applyAlignment="1">
      <alignment horizontal="center"/>
    </xf>
    <xf numFmtId="1" fontId="6" fillId="0" borderId="0" xfId="0" applyNumberFormat="1" applyFont="1"/>
    <xf numFmtId="0" fontId="0" fillId="0" borderId="0" xfId="0" quotePrefix="1"/>
    <xf numFmtId="0" fontId="2" fillId="0" borderId="0" xfId="0" applyFont="1" applyFill="1"/>
    <xf numFmtId="0" fontId="1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8" fillId="0" borderId="0" xfId="0" applyFont="1"/>
    <xf numFmtId="0" fontId="8" fillId="0" borderId="0" xfId="0" quotePrefix="1" applyFont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800" b="1" i="0" baseline="0">
                <a:effectLst/>
              </a:rPr>
              <a:t>Nibe 1255-6 Tehot ja COP @ keruu +2 nimellisteholla (50 Hz)</a:t>
            </a:r>
            <a:endParaRPr lang="en-GB">
              <a:effectLst/>
            </a:endParaRPr>
          </a:p>
        </c:rich>
      </c:tx>
      <c:layout/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'Nibe 1255-6'!$B$19</c:f>
              <c:strCache>
                <c:ptCount val="1"/>
                <c:pt idx="0">
                  <c:v>Kok. P</c:v>
                </c:pt>
              </c:strCache>
            </c:strRef>
          </c:tx>
          <c:trendline>
            <c:trendlineType val="linear"/>
            <c:forward val="5"/>
            <c:backward val="10"/>
            <c:dispRSqr val="0"/>
            <c:dispEq val="1"/>
            <c:trendlineLbl>
              <c:layout>
                <c:manualLayout>
                  <c:x val="-0.13855580220025687"/>
                  <c:y val="-6.3294489809144233E-2"/>
                </c:manualLayout>
              </c:layout>
              <c:numFmt formatCode="General" sourceLinked="0"/>
            </c:trendlineLbl>
          </c:trendline>
          <c:xVal>
            <c:numRef>
              <c:f>'Nibe 1255-6'!$C$16:$M$16</c:f>
              <c:numCache>
                <c:formatCode>0</c:formatCode>
                <c:ptCount val="11"/>
                <c:pt idx="0">
                  <c:v>35</c:v>
                </c:pt>
                <c:pt idx="1">
                  <c:v>36</c:v>
                </c:pt>
                <c:pt idx="2">
                  <c:v>37</c:v>
                </c:pt>
                <c:pt idx="3">
                  <c:v>38</c:v>
                </c:pt>
                <c:pt idx="4">
                  <c:v>39</c:v>
                </c:pt>
                <c:pt idx="5">
                  <c:v>40</c:v>
                </c:pt>
                <c:pt idx="6">
                  <c:v>41</c:v>
                </c:pt>
                <c:pt idx="7">
                  <c:v>42</c:v>
                </c:pt>
                <c:pt idx="8">
                  <c:v>43</c:v>
                </c:pt>
                <c:pt idx="9">
                  <c:v>44</c:v>
                </c:pt>
                <c:pt idx="10">
                  <c:v>45</c:v>
                </c:pt>
              </c:numCache>
            </c:numRef>
          </c:xVal>
          <c:yVal>
            <c:numRef>
              <c:f>'Nibe 1255-6'!$C$19:$M$19</c:f>
              <c:numCache>
                <c:formatCode>0.0000</c:formatCode>
                <c:ptCount val="11"/>
                <c:pt idx="0">
                  <c:v>3.3790999999999998</c:v>
                </c:pt>
                <c:pt idx="1">
                  <c:v>3.35039</c:v>
                </c:pt>
                <c:pt idx="2">
                  <c:v>3.3216799999999997</c:v>
                </c:pt>
                <c:pt idx="3">
                  <c:v>3.2929699999999995</c:v>
                </c:pt>
                <c:pt idx="4">
                  <c:v>3.2642600000000002</c:v>
                </c:pt>
                <c:pt idx="5">
                  <c:v>3.2355499999999999</c:v>
                </c:pt>
                <c:pt idx="6">
                  <c:v>3.2068399999999997</c:v>
                </c:pt>
                <c:pt idx="7">
                  <c:v>3.1781300000000003</c:v>
                </c:pt>
                <c:pt idx="8">
                  <c:v>3.1494200000000001</c:v>
                </c:pt>
                <c:pt idx="9">
                  <c:v>3.1207099999999999</c:v>
                </c:pt>
                <c:pt idx="10">
                  <c:v>3.0920000000000001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'Nibe 1255-6'!$B$30</c:f>
              <c:strCache>
                <c:ptCount val="1"/>
                <c:pt idx="0">
                  <c:v>Otto P</c:v>
                </c:pt>
              </c:strCache>
            </c:strRef>
          </c:tx>
          <c:trendline>
            <c:trendlineType val="linear"/>
            <c:forward val="5"/>
            <c:backward val="10"/>
            <c:dispRSqr val="0"/>
            <c:dispEq val="1"/>
            <c:trendlineLbl>
              <c:layout>
                <c:manualLayout>
                  <c:x val="-0.1911119487723609"/>
                  <c:y val="-3.2482947733385177E-2"/>
                </c:manualLayout>
              </c:layout>
              <c:numFmt formatCode="General" sourceLinked="0"/>
            </c:trendlineLbl>
          </c:trendline>
          <c:xVal>
            <c:numRef>
              <c:f>'Nibe 1255-6'!$C$16:$M$16</c:f>
              <c:numCache>
                <c:formatCode>0</c:formatCode>
                <c:ptCount val="11"/>
                <c:pt idx="0">
                  <c:v>35</c:v>
                </c:pt>
                <c:pt idx="1">
                  <c:v>36</c:v>
                </c:pt>
                <c:pt idx="2">
                  <c:v>37</c:v>
                </c:pt>
                <c:pt idx="3">
                  <c:v>38</c:v>
                </c:pt>
                <c:pt idx="4">
                  <c:v>39</c:v>
                </c:pt>
                <c:pt idx="5">
                  <c:v>40</c:v>
                </c:pt>
                <c:pt idx="6">
                  <c:v>41</c:v>
                </c:pt>
                <c:pt idx="7">
                  <c:v>42</c:v>
                </c:pt>
                <c:pt idx="8">
                  <c:v>43</c:v>
                </c:pt>
                <c:pt idx="9">
                  <c:v>44</c:v>
                </c:pt>
                <c:pt idx="10">
                  <c:v>45</c:v>
                </c:pt>
              </c:numCache>
            </c:numRef>
          </c:xVal>
          <c:yVal>
            <c:numRef>
              <c:f>'Nibe 1255-6'!$C$30:$M$30</c:f>
              <c:numCache>
                <c:formatCode>0.0000</c:formatCode>
                <c:ptCount val="11"/>
                <c:pt idx="0">
                  <c:v>0.6664000000000001</c:v>
                </c:pt>
                <c:pt idx="1">
                  <c:v>0.67956000000000016</c:v>
                </c:pt>
                <c:pt idx="2">
                  <c:v>0.69272000000000011</c:v>
                </c:pt>
                <c:pt idx="3">
                  <c:v>0.70588000000000006</c:v>
                </c:pt>
                <c:pt idx="4">
                  <c:v>0.71904000000000001</c:v>
                </c:pt>
                <c:pt idx="5">
                  <c:v>0.73220000000000007</c:v>
                </c:pt>
                <c:pt idx="6">
                  <c:v>0.74536000000000002</c:v>
                </c:pt>
                <c:pt idx="7">
                  <c:v>0.75852000000000008</c:v>
                </c:pt>
                <c:pt idx="8">
                  <c:v>0.77168000000000014</c:v>
                </c:pt>
                <c:pt idx="9">
                  <c:v>0.78484000000000009</c:v>
                </c:pt>
                <c:pt idx="10">
                  <c:v>0.79800000000000004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'Nibe 1255-6'!$B$41</c:f>
              <c:strCache>
                <c:ptCount val="1"/>
                <c:pt idx="0">
                  <c:v>Liuos p</c:v>
                </c:pt>
              </c:strCache>
            </c:strRef>
          </c:tx>
          <c:trendline>
            <c:trendlineType val="linear"/>
            <c:forward val="5"/>
            <c:backward val="10"/>
            <c:dispRSqr val="0"/>
            <c:dispEq val="1"/>
            <c:trendlineLbl>
              <c:layout>
                <c:manualLayout>
                  <c:x val="-0.10384835539174625"/>
                  <c:y val="-7.7482907229188949E-2"/>
                </c:manualLayout>
              </c:layout>
              <c:numFmt formatCode="General" sourceLinked="0"/>
            </c:trendlineLbl>
          </c:trendline>
          <c:xVal>
            <c:numRef>
              <c:f>'Nibe 1255-6'!$C$16:$M$16</c:f>
              <c:numCache>
                <c:formatCode>0</c:formatCode>
                <c:ptCount val="11"/>
                <c:pt idx="0">
                  <c:v>35</c:v>
                </c:pt>
                <c:pt idx="1">
                  <c:v>36</c:v>
                </c:pt>
                <c:pt idx="2">
                  <c:v>37</c:v>
                </c:pt>
                <c:pt idx="3">
                  <c:v>38</c:v>
                </c:pt>
                <c:pt idx="4">
                  <c:v>39</c:v>
                </c:pt>
                <c:pt idx="5">
                  <c:v>40</c:v>
                </c:pt>
                <c:pt idx="6">
                  <c:v>41</c:v>
                </c:pt>
                <c:pt idx="7">
                  <c:v>42</c:v>
                </c:pt>
                <c:pt idx="8">
                  <c:v>43</c:v>
                </c:pt>
                <c:pt idx="9">
                  <c:v>44</c:v>
                </c:pt>
                <c:pt idx="10">
                  <c:v>45</c:v>
                </c:pt>
              </c:numCache>
            </c:numRef>
          </c:xVal>
          <c:yVal>
            <c:numRef>
              <c:f>'Nibe 1255-6'!$C$41:$M$41</c:f>
              <c:numCache>
                <c:formatCode>0.0000</c:formatCode>
                <c:ptCount val="11"/>
                <c:pt idx="0">
                  <c:v>2.7126999999999999</c:v>
                </c:pt>
                <c:pt idx="1">
                  <c:v>2.6708299999999996</c:v>
                </c:pt>
                <c:pt idx="2">
                  <c:v>2.6289600000000002</c:v>
                </c:pt>
                <c:pt idx="3">
                  <c:v>2.5870899999999999</c:v>
                </c:pt>
                <c:pt idx="4">
                  <c:v>2.5452199999999996</c:v>
                </c:pt>
                <c:pt idx="5">
                  <c:v>2.5033500000000002</c:v>
                </c:pt>
                <c:pt idx="6">
                  <c:v>2.4614799999999999</c:v>
                </c:pt>
                <c:pt idx="7">
                  <c:v>2.41961</c:v>
                </c:pt>
                <c:pt idx="8">
                  <c:v>2.3777400000000002</c:v>
                </c:pt>
                <c:pt idx="9">
                  <c:v>2.3358699999999999</c:v>
                </c:pt>
                <c:pt idx="10">
                  <c:v>2.294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'Nibe 1255-6'!$B$52</c:f>
              <c:strCache>
                <c:ptCount val="1"/>
                <c:pt idx="0">
                  <c:v>COP</c:v>
                </c:pt>
              </c:strCache>
            </c:strRef>
          </c:tx>
          <c:trendline>
            <c:trendlineType val="linear"/>
            <c:dispRSqr val="0"/>
            <c:dispEq val="0"/>
          </c:trendline>
          <c:trendline>
            <c:trendlineType val="linear"/>
            <c:forward val="5"/>
            <c:backward val="10"/>
            <c:dispRSqr val="0"/>
            <c:dispEq val="1"/>
            <c:trendlineLbl>
              <c:layout>
                <c:manualLayout>
                  <c:x val="-0.17231797155674689"/>
                  <c:y val="-0.20337642979812709"/>
                </c:manualLayout>
              </c:layout>
              <c:numFmt formatCode="General" sourceLinked="0"/>
            </c:trendlineLbl>
          </c:trendline>
          <c:xVal>
            <c:numRef>
              <c:f>'Nibe 1255-6'!$C$16:$M$16</c:f>
              <c:numCache>
                <c:formatCode>0</c:formatCode>
                <c:ptCount val="11"/>
                <c:pt idx="0">
                  <c:v>35</c:v>
                </c:pt>
                <c:pt idx="1">
                  <c:v>36</c:v>
                </c:pt>
                <c:pt idx="2">
                  <c:v>37</c:v>
                </c:pt>
                <c:pt idx="3">
                  <c:v>38</c:v>
                </c:pt>
                <c:pt idx="4">
                  <c:v>39</c:v>
                </c:pt>
                <c:pt idx="5">
                  <c:v>40</c:v>
                </c:pt>
                <c:pt idx="6">
                  <c:v>41</c:v>
                </c:pt>
                <c:pt idx="7">
                  <c:v>42</c:v>
                </c:pt>
                <c:pt idx="8">
                  <c:v>43</c:v>
                </c:pt>
                <c:pt idx="9">
                  <c:v>44</c:v>
                </c:pt>
                <c:pt idx="10">
                  <c:v>45</c:v>
                </c:pt>
              </c:numCache>
            </c:numRef>
          </c:xVal>
          <c:yVal>
            <c:numRef>
              <c:f>'Nibe 1255-6'!$C$52:$M$52</c:f>
              <c:numCache>
                <c:formatCode>0.0000</c:formatCode>
                <c:ptCount val="11"/>
                <c:pt idx="0">
                  <c:v>5.0706782713085223</c:v>
                </c:pt>
                <c:pt idx="1">
                  <c:v>4.9510791158568681</c:v>
                </c:pt>
                <c:pt idx="2">
                  <c:v>4.8314799604052139</c:v>
                </c:pt>
                <c:pt idx="3">
                  <c:v>4.7118808049535597</c:v>
                </c:pt>
                <c:pt idx="4">
                  <c:v>4.5922816495019045</c:v>
                </c:pt>
                <c:pt idx="5">
                  <c:v>4.4726824940502512</c:v>
                </c:pt>
                <c:pt idx="6">
                  <c:v>4.353083338598597</c:v>
                </c:pt>
                <c:pt idx="7">
                  <c:v>4.2334841831469419</c:v>
                </c:pt>
                <c:pt idx="8">
                  <c:v>4.1138850276952876</c:v>
                </c:pt>
                <c:pt idx="9">
                  <c:v>3.9942858722436343</c:v>
                </c:pt>
                <c:pt idx="10">
                  <c:v>3.8746867167919796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118144"/>
        <c:axId val="82120064"/>
      </c:scatterChart>
      <c:valAx>
        <c:axId val="82118144"/>
        <c:scaling>
          <c:orientation val="minMax"/>
          <c:max val="50"/>
          <c:min val="25"/>
        </c:scaling>
        <c:delete val="0"/>
        <c:axPos val="b"/>
        <c:numFmt formatCode="0" sourceLinked="1"/>
        <c:majorTickMark val="out"/>
        <c:minorTickMark val="none"/>
        <c:tickLblPos val="nextTo"/>
        <c:crossAx val="82120064"/>
        <c:crosses val="autoZero"/>
        <c:crossBetween val="midCat"/>
        <c:majorUnit val="1"/>
      </c:valAx>
      <c:valAx>
        <c:axId val="82120064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821181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7620</xdr:colOff>
      <xdr:row>14</xdr:row>
      <xdr:rowOff>175260</xdr:rowOff>
    </xdr:from>
    <xdr:to>
      <xdr:col>33</xdr:col>
      <xdr:colOff>312420</xdr:colOff>
      <xdr:row>41</xdr:row>
      <xdr:rowOff>175260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15</xdr:row>
      <xdr:rowOff>0</xdr:rowOff>
    </xdr:from>
    <xdr:to>
      <xdr:col>14</xdr:col>
      <xdr:colOff>343406</xdr:colOff>
      <xdr:row>35</xdr:row>
      <xdr:rowOff>40601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2775857"/>
          <a:ext cx="5829806" cy="3741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1"/>
  <sheetViews>
    <sheetView workbookViewId="0">
      <selection activeCell="C6" sqref="C6"/>
    </sheetView>
  </sheetViews>
  <sheetFormatPr defaultColWidth="4.44140625" defaultRowHeight="12" x14ac:dyDescent="0.25"/>
  <cols>
    <col min="1" max="16384" width="4.44140625" style="2"/>
  </cols>
  <sheetData>
    <row r="1" spans="1:46" x14ac:dyDescent="0.2">
      <c r="A1" s="1"/>
    </row>
    <row r="2" spans="1:46" x14ac:dyDescent="0.2">
      <c r="B2" s="3"/>
      <c r="C2" s="27" t="s">
        <v>0</v>
      </c>
      <c r="D2" s="27"/>
      <c r="E2" s="27"/>
      <c r="F2" s="27"/>
      <c r="G2" s="27" t="s">
        <v>1</v>
      </c>
      <c r="H2" s="27"/>
      <c r="I2" s="27"/>
      <c r="J2" s="27"/>
      <c r="K2" s="27" t="s">
        <v>2</v>
      </c>
      <c r="L2" s="27"/>
      <c r="M2" s="27"/>
      <c r="N2" s="27"/>
      <c r="O2" s="27" t="s">
        <v>3</v>
      </c>
      <c r="P2" s="27"/>
      <c r="Q2" s="27"/>
      <c r="R2" s="27"/>
      <c r="S2" s="27" t="s">
        <v>5</v>
      </c>
      <c r="T2" s="27"/>
      <c r="U2" s="27"/>
      <c r="V2" s="27"/>
      <c r="W2" s="27" t="s">
        <v>6</v>
      </c>
      <c r="X2" s="27"/>
      <c r="Y2" s="27"/>
      <c r="Z2" s="27"/>
      <c r="AA2" s="27" t="s">
        <v>7</v>
      </c>
      <c r="AB2" s="27"/>
      <c r="AC2" s="27"/>
      <c r="AD2" s="27"/>
      <c r="AE2" s="27" t="s">
        <v>8</v>
      </c>
      <c r="AF2" s="27"/>
      <c r="AG2" s="27"/>
      <c r="AH2" s="27"/>
      <c r="AI2" s="27" t="s">
        <v>9</v>
      </c>
      <c r="AJ2" s="27"/>
      <c r="AK2" s="27"/>
      <c r="AL2" s="27"/>
      <c r="AM2" s="27" t="s">
        <v>10</v>
      </c>
      <c r="AN2" s="27"/>
      <c r="AO2" s="27"/>
      <c r="AP2" s="27"/>
      <c r="AQ2" s="27" t="s">
        <v>11</v>
      </c>
      <c r="AR2" s="27"/>
      <c r="AS2" s="27"/>
      <c r="AT2" s="27"/>
    </row>
    <row r="3" spans="1:46" x14ac:dyDescent="0.2">
      <c r="B3" s="4" t="s">
        <v>4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12</v>
      </c>
      <c r="T3" s="3" t="s">
        <v>13</v>
      </c>
      <c r="U3" s="3" t="s">
        <v>14</v>
      </c>
      <c r="V3" s="3" t="s">
        <v>15</v>
      </c>
      <c r="W3" s="3" t="s">
        <v>12</v>
      </c>
      <c r="X3" s="3" t="s">
        <v>13</v>
      </c>
      <c r="Y3" s="3" t="s">
        <v>14</v>
      </c>
      <c r="Z3" s="3" t="s">
        <v>15</v>
      </c>
      <c r="AA3" s="3" t="s">
        <v>12</v>
      </c>
      <c r="AB3" s="3" t="s">
        <v>13</v>
      </c>
      <c r="AC3" s="3" t="s">
        <v>14</v>
      </c>
      <c r="AD3" s="3" t="s">
        <v>15</v>
      </c>
      <c r="AE3" s="3" t="s">
        <v>12</v>
      </c>
      <c r="AF3" s="3" t="s">
        <v>13</v>
      </c>
      <c r="AG3" s="3" t="s">
        <v>14</v>
      </c>
      <c r="AH3" s="3" t="s">
        <v>15</v>
      </c>
      <c r="AI3" s="3" t="s">
        <v>12</v>
      </c>
      <c r="AJ3" s="3" t="s">
        <v>13</v>
      </c>
      <c r="AK3" s="3" t="s">
        <v>14</v>
      </c>
      <c r="AL3" s="3" t="s">
        <v>15</v>
      </c>
      <c r="AM3" s="3" t="s">
        <v>12</v>
      </c>
      <c r="AN3" s="3" t="s">
        <v>13</v>
      </c>
      <c r="AO3" s="3" t="s">
        <v>14</v>
      </c>
      <c r="AP3" s="3" t="s">
        <v>15</v>
      </c>
      <c r="AQ3" s="3" t="s">
        <v>12</v>
      </c>
      <c r="AR3" s="3" t="s">
        <v>13</v>
      </c>
      <c r="AS3" s="3" t="s">
        <v>14</v>
      </c>
      <c r="AT3" s="3" t="s">
        <v>15</v>
      </c>
    </row>
    <row r="4" spans="1:46" x14ac:dyDescent="0.2">
      <c r="B4" s="5">
        <v>0</v>
      </c>
      <c r="C4" s="3">
        <v>22.5</v>
      </c>
      <c r="D4" s="3">
        <v>5.05</v>
      </c>
      <c r="E4" s="3">
        <f>C4-D4</f>
        <v>17.45</v>
      </c>
      <c r="F4" s="3">
        <f>C4/D4</f>
        <v>4.4554455445544559</v>
      </c>
      <c r="G4" s="3">
        <f>(9*$C4+1*$AQ4)/10</f>
        <v>22.4</v>
      </c>
      <c r="H4" s="3">
        <f>(9*$D4+1*$AR4)/10</f>
        <v>5.1529999999999996</v>
      </c>
      <c r="I4" s="3">
        <f>(9*$E4+1*$AS4)/10</f>
        <v>17.246999999999996</v>
      </c>
      <c r="J4" s="3">
        <f>(9*$F4+1*$AT4)/10</f>
        <v>4.3635194111516418</v>
      </c>
      <c r="K4" s="3">
        <f>(8*$C4+2*$AQ4)/10</f>
        <v>22.3</v>
      </c>
      <c r="L4" s="3">
        <f>(8*$D4+2*$AR4)/10</f>
        <v>5.2560000000000002</v>
      </c>
      <c r="M4" s="3">
        <f>(8*$E4+2*$AS4)/10</f>
        <v>17.044</v>
      </c>
      <c r="N4" s="3">
        <f>(8*$F4+2*$AT4)/10</f>
        <v>4.2715932777488277</v>
      </c>
      <c r="O4" s="3">
        <f>(7*$C4+3*$AQ4)/10</f>
        <v>22.2</v>
      </c>
      <c r="P4" s="3">
        <f>(7*$D4+3*$AR4)/10</f>
        <v>5.359</v>
      </c>
      <c r="Q4" s="3">
        <f>(7*$E4+3*$AS4)/10</f>
        <v>16.841000000000001</v>
      </c>
      <c r="R4" s="3">
        <f>(7*$F4+3*$AT4)/10</f>
        <v>4.1796671443460145</v>
      </c>
      <c r="S4" s="3">
        <f>(6*$C4+4*$AQ4)/10</f>
        <v>22.1</v>
      </c>
      <c r="T4" s="3">
        <f>(6*$D4+4*$AR4)/10</f>
        <v>5.4619999999999997</v>
      </c>
      <c r="U4" s="3">
        <f>(6*$E4+4*$AS4)/10</f>
        <v>16.637999999999998</v>
      </c>
      <c r="V4" s="3">
        <f>(6*$F4+4*$AT4)/10</f>
        <v>4.0877410109431995</v>
      </c>
      <c r="W4" s="3">
        <f>(5*$C4+5*$AQ4)/10</f>
        <v>22</v>
      </c>
      <c r="X4" s="3">
        <f>(5*$D4+5*$AR4)/10</f>
        <v>5.5649999999999995</v>
      </c>
      <c r="Y4" s="3">
        <f>(5*$E4+5*$AS4)/10</f>
        <v>16.434999999999999</v>
      </c>
      <c r="Z4" s="3">
        <f>(5*$F4+5*$AT4)/10</f>
        <v>3.9958148775403854</v>
      </c>
      <c r="AA4" s="3">
        <f>(4*$C4+6*$AQ4)/10</f>
        <v>21.9</v>
      </c>
      <c r="AB4" s="3">
        <f>(4*$D4+6*$AR4)/10</f>
        <v>5.668000000000001</v>
      </c>
      <c r="AC4" s="3">
        <f>(4*$E4+6*$AS4)/10</f>
        <v>16.231999999999999</v>
      </c>
      <c r="AD4" s="3">
        <f>(4*$F4+6*$AT4)/10</f>
        <v>3.9038887441375723</v>
      </c>
      <c r="AE4" s="3">
        <f>(3*$C4+7*$AQ4)/10</f>
        <v>21.8</v>
      </c>
      <c r="AF4" s="3">
        <f>(3*$D4+7*$AR4)/10</f>
        <v>5.7709999999999999</v>
      </c>
      <c r="AG4" s="3">
        <f>(3*$E4+7*$AS4)/10</f>
        <v>16.029</v>
      </c>
      <c r="AH4" s="3">
        <f>(3*$F4+7*$AT4)/10</f>
        <v>3.8119626107347577</v>
      </c>
      <c r="AI4" s="3">
        <f>(2*$C4+8*$AQ4)/10</f>
        <v>21.7</v>
      </c>
      <c r="AJ4" s="3">
        <f>(2*$D4+8*$AR4)/10</f>
        <v>5.8740000000000006</v>
      </c>
      <c r="AK4" s="3">
        <f>(2*$E4+8*$AS4)/10</f>
        <v>15.825999999999999</v>
      </c>
      <c r="AL4" s="3">
        <f>(2*$F4+8*$AT4)/10</f>
        <v>3.7200364773319436</v>
      </c>
      <c r="AM4" s="3">
        <f>(1*$C4+9*$AQ4)/10</f>
        <v>21.6</v>
      </c>
      <c r="AN4" s="3">
        <f>(1*$D4+9*$AR4)/10</f>
        <v>5.9769999999999994</v>
      </c>
      <c r="AO4" s="3">
        <f>(1*$E4+9*$AS4)/10</f>
        <v>15.622999999999999</v>
      </c>
      <c r="AP4" s="3">
        <f>(1*$F4+9*$AT4)/10</f>
        <v>3.62811034392913</v>
      </c>
      <c r="AQ4" s="3">
        <v>21.5</v>
      </c>
      <c r="AR4" s="3">
        <v>6.08</v>
      </c>
      <c r="AS4" s="3">
        <f>AQ4-AR4</f>
        <v>15.42</v>
      </c>
      <c r="AT4" s="3">
        <f>AQ4/AR4</f>
        <v>3.5361842105263159</v>
      </c>
    </row>
    <row r="5" spans="1:46" x14ac:dyDescent="0.2">
      <c r="B5" s="5">
        <v>1</v>
      </c>
      <c r="C5" s="3">
        <f>(4*C$4+1*C$9)/5</f>
        <v>23.22</v>
      </c>
      <c r="D5" s="3">
        <f>(4*D$4+1*D$9)/5</f>
        <v>5.1680000000000001</v>
      </c>
      <c r="E5" s="3">
        <f t="shared" ref="E5:E9" si="0">C5-D5</f>
        <v>18.052</v>
      </c>
      <c r="F5" s="3">
        <f t="shared" ref="F5:F9" si="1">C5/D5</f>
        <v>4.4930340557275539</v>
      </c>
      <c r="G5" s="3">
        <f t="shared" ref="G5:G9" si="2">(9*$C5+1*$AQ5)/10</f>
        <v>23.116</v>
      </c>
      <c r="H5" s="3">
        <f t="shared" ref="H5:H9" si="3">(9*$D5+1*$AR5)/10</f>
        <v>5.2625999999999999</v>
      </c>
      <c r="I5" s="3">
        <f t="shared" ref="I5:I9" si="4">(9*$E5+1*$AS5)/10</f>
        <v>17.853400000000001</v>
      </c>
      <c r="J5" s="3">
        <f t="shared" ref="J5:J9" si="5">(9*$F5+1*$AT5)/10</f>
        <v>4.4065046115548636</v>
      </c>
      <c r="K5" s="3">
        <f t="shared" ref="K5:K9" si="6">(8*$C5+2*$AQ5)/10</f>
        <v>23.012</v>
      </c>
      <c r="L5" s="3">
        <f t="shared" ref="L5:L9" si="7">(8*$D5+2*$AR5)/10</f>
        <v>5.3572000000000006</v>
      </c>
      <c r="M5" s="3">
        <f t="shared" ref="M5:M9" si="8">(8*$E5+2*$AS5)/10</f>
        <v>17.654800000000002</v>
      </c>
      <c r="N5" s="3">
        <f t="shared" ref="N5:N9" si="9">(8*$F5+2*$AT5)/10</f>
        <v>4.3199751673821734</v>
      </c>
      <c r="O5" s="3">
        <f t="shared" ref="O5:O9" si="10">(7*$C5+3*$AQ5)/10</f>
        <v>22.907999999999998</v>
      </c>
      <c r="P5" s="3">
        <f t="shared" ref="P5:P9" si="11">(7*$D5+3*$AR5)/10</f>
        <v>5.4518000000000004</v>
      </c>
      <c r="Q5" s="3">
        <f t="shared" ref="Q5:Q9" si="12">(7*$E5+3*$AS5)/10</f>
        <v>17.456200000000003</v>
      </c>
      <c r="R5" s="3">
        <f t="shared" ref="R5:R9" si="13">(7*$F5+3*$AT5)/10</f>
        <v>4.2334457232094831</v>
      </c>
      <c r="S5" s="3">
        <f t="shared" ref="S5:S9" si="14">(6*$C5+4*$AQ5)/10</f>
        <v>22.803999999999998</v>
      </c>
      <c r="T5" s="3">
        <f t="shared" ref="T5:T9" si="15">(6*$D5+4*$AR5)/10</f>
        <v>5.5464000000000002</v>
      </c>
      <c r="U5" s="3">
        <f t="shared" ref="U5:U9" si="16">(6*$E5+4*$AS5)/10</f>
        <v>17.2576</v>
      </c>
      <c r="V5" s="3">
        <f t="shared" ref="V5:V9" si="17">(6*$F5+4*$AT5)/10</f>
        <v>4.1469162790367937</v>
      </c>
      <c r="W5" s="6">
        <f t="shared" ref="W5:W9" si="18">(5*$C5+5*$AQ5)/10</f>
        <v>22.7</v>
      </c>
      <c r="X5" s="6">
        <f>(5*$D5+5*$AR5)/10</f>
        <v>5.641</v>
      </c>
      <c r="Y5" s="6">
        <f>(5*$E5+5*$AS5)/10</f>
        <v>17.058999999999997</v>
      </c>
      <c r="Z5" s="6">
        <f>(5*$F5+5*$AT5)/10</f>
        <v>4.0603868348641043</v>
      </c>
      <c r="AA5" s="3">
        <f t="shared" ref="AA5:AA9" si="19">(4*$C5+6*$AQ5)/10</f>
        <v>22.595999999999997</v>
      </c>
      <c r="AB5" s="3">
        <f t="shared" ref="AB5:AB9" si="20">(4*$D5+6*$AR5)/10</f>
        <v>5.7355999999999998</v>
      </c>
      <c r="AC5" s="3">
        <f>(4*$E5+6*$AS5)/10</f>
        <v>16.860399999999998</v>
      </c>
      <c r="AD5" s="3">
        <f t="shared" ref="AD5:AD9" si="21">(4*$F5+6*$AT5)/10</f>
        <v>3.9738573906914141</v>
      </c>
      <c r="AE5" s="3">
        <f t="shared" ref="AE5:AE9" si="22">(3*$C5+7*$AQ5)/10</f>
        <v>22.491999999999997</v>
      </c>
      <c r="AF5" s="3">
        <f t="shared" ref="AF5:AF9" si="23">(3*$D5+7*$AR5)/10</f>
        <v>5.8302000000000005</v>
      </c>
      <c r="AG5" s="3">
        <f t="shared" ref="AG5:AG9" si="24">(3*$E5+7*$AS5)/10</f>
        <v>16.661799999999999</v>
      </c>
      <c r="AH5" s="3">
        <f t="shared" ref="AH5:AH9" si="25">(3*$F5+7*$AT5)/10</f>
        <v>3.8873279465187247</v>
      </c>
      <c r="AI5" s="3">
        <f t="shared" ref="AI5:AI9" si="26">(2*$C5+8*$AQ5)/10</f>
        <v>22.387999999999998</v>
      </c>
      <c r="AJ5" s="3">
        <f t="shared" ref="AJ5:AJ9" si="27">(2*$D5+8*$AR5)/10</f>
        <v>5.9247999999999994</v>
      </c>
      <c r="AK5" s="3">
        <f t="shared" ref="AK5:AK9" si="28">(2*$E5+8*$AS5)/10</f>
        <v>16.463200000000001</v>
      </c>
      <c r="AL5" s="3">
        <f t="shared" ref="AL5:AL9" si="29">(2*$F5+8*$AT5)/10</f>
        <v>3.8007985023460344</v>
      </c>
      <c r="AM5" s="3">
        <f t="shared" ref="AM5:AM9" si="30">(1*$C5+9*$AQ5)/10</f>
        <v>22.283999999999999</v>
      </c>
      <c r="AN5" s="3">
        <f t="shared" ref="AN5:AN9" si="31">(1*$D5+9*$AR5)/10</f>
        <v>6.0193999999999992</v>
      </c>
      <c r="AO5" s="3">
        <f t="shared" ref="AO5:AO9" si="32">(1*$E5+9*$AS5)/10</f>
        <v>16.264599999999998</v>
      </c>
      <c r="AP5" s="3">
        <f t="shared" ref="AP5:AP9" si="33">(1*$F5+9*$AT5)/10</f>
        <v>3.7142690581733446</v>
      </c>
      <c r="AQ5" s="3">
        <f>(4*AQ$4+1*AQ$9)/5</f>
        <v>22.18</v>
      </c>
      <c r="AR5" s="3">
        <f>(4*AR$4+1*AR$9)/5</f>
        <v>6.1139999999999999</v>
      </c>
      <c r="AS5" s="3">
        <f t="shared" ref="AS5:AS9" si="34">AQ5-AR5</f>
        <v>16.065999999999999</v>
      </c>
      <c r="AT5" s="3">
        <f t="shared" ref="AT5:AT9" si="35">AQ5/AR5</f>
        <v>3.6277396140006544</v>
      </c>
    </row>
    <row r="6" spans="1:46" x14ac:dyDescent="0.2">
      <c r="B6" s="5">
        <v>2</v>
      </c>
      <c r="C6" s="3">
        <f>(3*C$4+2*C$9)/5</f>
        <v>23.94</v>
      </c>
      <c r="D6" s="3">
        <f>(3*D$4+2*D$9)/5</f>
        <v>5.2859999999999996</v>
      </c>
      <c r="E6" s="3">
        <f t="shared" si="0"/>
        <v>18.654000000000003</v>
      </c>
      <c r="F6" s="3">
        <f t="shared" si="1"/>
        <v>4.5289443813847905</v>
      </c>
      <c r="G6" s="3">
        <f t="shared" si="2"/>
        <v>23.832000000000001</v>
      </c>
      <c r="H6" s="3">
        <f t="shared" si="3"/>
        <v>5.3722000000000003</v>
      </c>
      <c r="I6" s="3">
        <f t="shared" si="4"/>
        <v>18.459800000000001</v>
      </c>
      <c r="J6" s="3">
        <f t="shared" si="5"/>
        <v>4.447878180071295</v>
      </c>
      <c r="K6" s="3">
        <f t="shared" si="6"/>
        <v>23.724</v>
      </c>
      <c r="L6" s="3">
        <f t="shared" si="7"/>
        <v>5.4583999999999993</v>
      </c>
      <c r="M6" s="3">
        <f t="shared" si="8"/>
        <v>18.265600000000003</v>
      </c>
      <c r="N6" s="3">
        <f t="shared" si="9"/>
        <v>4.3668119787578004</v>
      </c>
      <c r="O6" s="3">
        <f t="shared" si="10"/>
        <v>23.616000000000003</v>
      </c>
      <c r="P6" s="3">
        <f t="shared" si="11"/>
        <v>5.5446</v>
      </c>
      <c r="Q6" s="3">
        <f t="shared" si="12"/>
        <v>18.071400000000004</v>
      </c>
      <c r="R6" s="3">
        <f t="shared" si="13"/>
        <v>4.2857457774443048</v>
      </c>
      <c r="S6" s="3">
        <f t="shared" si="14"/>
        <v>23.508000000000003</v>
      </c>
      <c r="T6" s="3">
        <f t="shared" si="15"/>
        <v>5.6307999999999998</v>
      </c>
      <c r="U6" s="3">
        <f t="shared" si="16"/>
        <v>17.877200000000002</v>
      </c>
      <c r="V6" s="3">
        <f t="shared" si="17"/>
        <v>4.2046795761308093</v>
      </c>
      <c r="W6" s="3">
        <f t="shared" si="18"/>
        <v>23.4</v>
      </c>
      <c r="X6" s="3">
        <f t="shared" ref="X6:X9" si="36">(5*$D6+5*$AR6)/10</f>
        <v>5.7170000000000005</v>
      </c>
      <c r="Y6" s="3">
        <f t="shared" ref="Y6:Y9" si="37">(5*$E6+5*$AS6)/10</f>
        <v>17.683</v>
      </c>
      <c r="Z6" s="3">
        <f t="shared" ref="Z6:Z9" si="38">(5*$F6+5*$AT6)/10</f>
        <v>4.1236133748173129</v>
      </c>
      <c r="AA6" s="3">
        <f t="shared" si="19"/>
        <v>23.292000000000002</v>
      </c>
      <c r="AB6" s="3">
        <f t="shared" si="20"/>
        <v>5.8032000000000004</v>
      </c>
      <c r="AC6" s="3">
        <f t="shared" ref="AC6:AC9" si="39">(4*$E6+6*$AS6)/10</f>
        <v>17.488800000000001</v>
      </c>
      <c r="AD6" s="3">
        <f t="shared" si="21"/>
        <v>4.0425471735038183</v>
      </c>
      <c r="AE6" s="3">
        <f t="shared" si="22"/>
        <v>23.183999999999997</v>
      </c>
      <c r="AF6" s="3">
        <f t="shared" si="23"/>
        <v>5.8894000000000002</v>
      </c>
      <c r="AG6" s="3">
        <f t="shared" si="24"/>
        <v>17.294599999999999</v>
      </c>
      <c r="AH6" s="3">
        <f t="shared" si="25"/>
        <v>3.9614809721903228</v>
      </c>
      <c r="AI6" s="3">
        <f t="shared" si="26"/>
        <v>23.076000000000001</v>
      </c>
      <c r="AJ6" s="3">
        <f t="shared" si="27"/>
        <v>5.9756</v>
      </c>
      <c r="AK6" s="3">
        <f t="shared" si="28"/>
        <v>17.1004</v>
      </c>
      <c r="AL6" s="3">
        <f t="shared" si="29"/>
        <v>3.8804147708768277</v>
      </c>
      <c r="AM6" s="3">
        <f t="shared" si="30"/>
        <v>22.968</v>
      </c>
      <c r="AN6" s="3">
        <f t="shared" si="31"/>
        <v>6.0618000000000007</v>
      </c>
      <c r="AO6" s="3">
        <f t="shared" si="32"/>
        <v>16.906199999999998</v>
      </c>
      <c r="AP6" s="3">
        <f t="shared" si="33"/>
        <v>3.7993485695633318</v>
      </c>
      <c r="AQ6" s="3">
        <f>(3*AQ$4+2*AQ$9)/5</f>
        <v>22.86</v>
      </c>
      <c r="AR6" s="3">
        <f>(3*AR$4+2*AR$9)/5</f>
        <v>6.1480000000000006</v>
      </c>
      <c r="AS6" s="3">
        <f t="shared" si="34"/>
        <v>16.712</v>
      </c>
      <c r="AT6" s="3">
        <f t="shared" si="35"/>
        <v>3.7182823682498367</v>
      </c>
    </row>
    <row r="7" spans="1:46" x14ac:dyDescent="0.2">
      <c r="B7" s="5">
        <v>3</v>
      </c>
      <c r="C7" s="3">
        <f>(2*C$4+3*C$9)/5</f>
        <v>24.660000000000004</v>
      </c>
      <c r="D7" s="3">
        <f>(2*D$4+3*D$9)/5</f>
        <v>5.403999999999999</v>
      </c>
      <c r="E7" s="3">
        <f t="shared" si="0"/>
        <v>19.256000000000004</v>
      </c>
      <c r="F7" s="3">
        <f t="shared" si="1"/>
        <v>4.5632864544781659</v>
      </c>
      <c r="G7" s="3">
        <f t="shared" si="2"/>
        <v>24.548000000000002</v>
      </c>
      <c r="H7" s="3">
        <f t="shared" si="3"/>
        <v>5.4817999999999989</v>
      </c>
      <c r="I7" s="3">
        <f t="shared" si="4"/>
        <v>19.066200000000002</v>
      </c>
      <c r="J7" s="3">
        <f t="shared" si="5"/>
        <v>4.4877407271798155</v>
      </c>
      <c r="K7" s="3">
        <f t="shared" si="6"/>
        <v>24.436</v>
      </c>
      <c r="L7" s="3">
        <f t="shared" si="7"/>
        <v>5.5595999999999988</v>
      </c>
      <c r="M7" s="3">
        <f t="shared" si="8"/>
        <v>18.8764</v>
      </c>
      <c r="N7" s="3">
        <f t="shared" si="9"/>
        <v>4.4121949998814651</v>
      </c>
      <c r="O7" s="3">
        <f t="shared" si="10"/>
        <v>24.324000000000005</v>
      </c>
      <c r="P7" s="3">
        <f t="shared" si="11"/>
        <v>5.6373999999999995</v>
      </c>
      <c r="Q7" s="3">
        <f t="shared" si="12"/>
        <v>18.686600000000002</v>
      </c>
      <c r="R7" s="3">
        <f t="shared" si="13"/>
        <v>4.3366492725831147</v>
      </c>
      <c r="S7" s="3">
        <f t="shared" si="14"/>
        <v>24.212000000000003</v>
      </c>
      <c r="T7" s="3">
        <f t="shared" si="15"/>
        <v>5.7151999999999994</v>
      </c>
      <c r="U7" s="3">
        <f t="shared" si="16"/>
        <v>18.4968</v>
      </c>
      <c r="V7" s="3">
        <f t="shared" si="17"/>
        <v>4.2611035452847634</v>
      </c>
      <c r="W7" s="3">
        <f t="shared" si="18"/>
        <v>24.1</v>
      </c>
      <c r="X7" s="3">
        <f t="shared" si="36"/>
        <v>5.7930000000000001</v>
      </c>
      <c r="Y7" s="3">
        <f t="shared" si="37"/>
        <v>18.306999999999999</v>
      </c>
      <c r="Z7" s="3">
        <f t="shared" si="38"/>
        <v>4.1855578179864139</v>
      </c>
      <c r="AA7" s="3">
        <f t="shared" si="19"/>
        <v>23.988000000000003</v>
      </c>
      <c r="AB7" s="3">
        <f t="shared" si="20"/>
        <v>5.8708</v>
      </c>
      <c r="AC7" s="3">
        <f t="shared" si="39"/>
        <v>18.1172</v>
      </c>
      <c r="AD7" s="3">
        <f t="shared" si="21"/>
        <v>4.1100120906880635</v>
      </c>
      <c r="AE7" s="3">
        <f t="shared" si="22"/>
        <v>23.876000000000001</v>
      </c>
      <c r="AF7" s="3">
        <f t="shared" si="23"/>
        <v>5.9485999999999999</v>
      </c>
      <c r="AG7" s="3">
        <f t="shared" si="24"/>
        <v>17.927399999999999</v>
      </c>
      <c r="AH7" s="3">
        <f t="shared" si="25"/>
        <v>4.0344663633897131</v>
      </c>
      <c r="AI7" s="3">
        <f t="shared" si="26"/>
        <v>23.763999999999999</v>
      </c>
      <c r="AJ7" s="3">
        <f t="shared" si="27"/>
        <v>6.0264000000000006</v>
      </c>
      <c r="AK7" s="3">
        <f t="shared" si="28"/>
        <v>17.737599999999997</v>
      </c>
      <c r="AL7" s="3">
        <f t="shared" si="29"/>
        <v>3.9589206360913622</v>
      </c>
      <c r="AM7" s="3">
        <f t="shared" si="30"/>
        <v>23.651999999999997</v>
      </c>
      <c r="AN7" s="3">
        <f t="shared" si="31"/>
        <v>6.1042000000000005</v>
      </c>
      <c r="AO7" s="3">
        <f t="shared" si="32"/>
        <v>17.547799999999999</v>
      </c>
      <c r="AP7" s="3">
        <f t="shared" si="33"/>
        <v>3.8833749087930123</v>
      </c>
      <c r="AQ7" s="3">
        <f>(2*AQ$4+3*AQ$9)/5</f>
        <v>23.54</v>
      </c>
      <c r="AR7" s="3">
        <f>(2*AR$4+3*AR$9)/5</f>
        <v>6.1820000000000004</v>
      </c>
      <c r="AS7" s="3">
        <f t="shared" si="34"/>
        <v>17.357999999999997</v>
      </c>
      <c r="AT7" s="3">
        <f t="shared" si="35"/>
        <v>3.8078291814946614</v>
      </c>
    </row>
    <row r="8" spans="1:46" x14ac:dyDescent="0.2">
      <c r="B8" s="5">
        <v>4</v>
      </c>
      <c r="C8" s="3">
        <f>(1*C$4+4*C$9)/5</f>
        <v>25.380000000000003</v>
      </c>
      <c r="D8" s="3">
        <f>(1*D$4+4*D$9)/5</f>
        <v>5.5220000000000002</v>
      </c>
      <c r="E8" s="3">
        <f t="shared" si="0"/>
        <v>19.858000000000004</v>
      </c>
      <c r="F8" s="3">
        <f t="shared" si="1"/>
        <v>4.5961608113002539</v>
      </c>
      <c r="G8" s="3">
        <f t="shared" si="2"/>
        <v>25.264000000000003</v>
      </c>
      <c r="H8" s="3">
        <f t="shared" si="3"/>
        <v>5.5914000000000001</v>
      </c>
      <c r="I8" s="3">
        <f t="shared" si="4"/>
        <v>19.672600000000003</v>
      </c>
      <c r="J8" s="3">
        <f t="shared" si="5"/>
        <v>4.5261843698098678</v>
      </c>
      <c r="K8" s="3">
        <f t="shared" si="6"/>
        <v>25.148000000000003</v>
      </c>
      <c r="L8" s="3">
        <f t="shared" si="7"/>
        <v>5.6608000000000001</v>
      </c>
      <c r="M8" s="3">
        <f t="shared" si="8"/>
        <v>19.487200000000001</v>
      </c>
      <c r="N8" s="3">
        <f t="shared" si="9"/>
        <v>4.4562079283194826</v>
      </c>
      <c r="O8" s="3">
        <f t="shared" si="10"/>
        <v>25.032000000000004</v>
      </c>
      <c r="P8" s="3">
        <f t="shared" si="11"/>
        <v>5.7302</v>
      </c>
      <c r="Q8" s="3">
        <f t="shared" si="12"/>
        <v>19.301800000000004</v>
      </c>
      <c r="R8" s="3">
        <f t="shared" si="13"/>
        <v>4.3862314868290966</v>
      </c>
      <c r="S8" s="3">
        <f t="shared" si="14"/>
        <v>24.916000000000004</v>
      </c>
      <c r="T8" s="3">
        <f t="shared" si="15"/>
        <v>5.7995999999999999</v>
      </c>
      <c r="U8" s="3">
        <f t="shared" si="16"/>
        <v>19.116400000000002</v>
      </c>
      <c r="V8" s="3">
        <f t="shared" si="17"/>
        <v>4.3162550453387114</v>
      </c>
      <c r="W8" s="3">
        <f t="shared" si="18"/>
        <v>24.8</v>
      </c>
      <c r="X8" s="3">
        <f t="shared" si="36"/>
        <v>5.8689999999999998</v>
      </c>
      <c r="Y8" s="3">
        <f t="shared" si="37"/>
        <v>18.931000000000001</v>
      </c>
      <c r="Z8" s="3">
        <f t="shared" si="38"/>
        <v>4.2462786038483262</v>
      </c>
      <c r="AA8" s="3">
        <f t="shared" si="19"/>
        <v>24.684000000000001</v>
      </c>
      <c r="AB8" s="3">
        <f t="shared" si="20"/>
        <v>5.9383999999999997</v>
      </c>
      <c r="AC8" s="3">
        <f t="shared" si="39"/>
        <v>18.745600000000003</v>
      </c>
      <c r="AD8" s="3">
        <f t="shared" si="21"/>
        <v>4.1763021623579393</v>
      </c>
      <c r="AE8" s="3">
        <f t="shared" si="22"/>
        <v>24.568000000000001</v>
      </c>
      <c r="AF8" s="3">
        <f t="shared" si="23"/>
        <v>6.0077999999999996</v>
      </c>
      <c r="AG8" s="3">
        <f t="shared" si="24"/>
        <v>18.560200000000002</v>
      </c>
      <c r="AH8" s="3">
        <f t="shared" si="25"/>
        <v>4.1063257208675541</v>
      </c>
      <c r="AI8" s="3">
        <f t="shared" si="26"/>
        <v>24.451999999999998</v>
      </c>
      <c r="AJ8" s="3">
        <f t="shared" si="27"/>
        <v>6.0771999999999995</v>
      </c>
      <c r="AK8" s="3">
        <f t="shared" si="28"/>
        <v>18.3748</v>
      </c>
      <c r="AL8" s="3">
        <f t="shared" si="29"/>
        <v>4.036349279377168</v>
      </c>
      <c r="AM8" s="3">
        <f t="shared" si="30"/>
        <v>24.335999999999999</v>
      </c>
      <c r="AN8" s="3">
        <f t="shared" si="31"/>
        <v>6.1465999999999994</v>
      </c>
      <c r="AO8" s="3">
        <f t="shared" si="32"/>
        <v>18.189399999999999</v>
      </c>
      <c r="AP8" s="3">
        <f t="shared" si="33"/>
        <v>3.9663728378867824</v>
      </c>
      <c r="AQ8" s="3">
        <f>(1*AQ$4+4*AQ$9)/5</f>
        <v>24.22</v>
      </c>
      <c r="AR8" s="3">
        <f>(1*AR$4+4*AR$9)/5</f>
        <v>6.2159999999999993</v>
      </c>
      <c r="AS8" s="3">
        <f t="shared" si="34"/>
        <v>18.003999999999998</v>
      </c>
      <c r="AT8" s="3">
        <f t="shared" si="35"/>
        <v>3.8963963963963968</v>
      </c>
    </row>
    <row r="9" spans="1:46" x14ac:dyDescent="0.2">
      <c r="B9" s="5">
        <v>5</v>
      </c>
      <c r="C9" s="3">
        <v>26.1</v>
      </c>
      <c r="D9" s="3">
        <v>5.64</v>
      </c>
      <c r="E9" s="3">
        <f t="shared" si="0"/>
        <v>20.46</v>
      </c>
      <c r="F9" s="3">
        <f t="shared" si="1"/>
        <v>4.627659574468086</v>
      </c>
      <c r="G9" s="3">
        <f t="shared" si="2"/>
        <v>25.98</v>
      </c>
      <c r="H9" s="3">
        <f t="shared" si="3"/>
        <v>5.7009999999999996</v>
      </c>
      <c r="I9" s="3">
        <f t="shared" si="4"/>
        <v>20.279000000000003</v>
      </c>
      <c r="J9" s="3">
        <f t="shared" si="5"/>
        <v>4.5632936170212774</v>
      </c>
      <c r="K9" s="3">
        <f t="shared" si="6"/>
        <v>25.860000000000003</v>
      </c>
      <c r="L9" s="3">
        <f t="shared" si="7"/>
        <v>5.7619999999999996</v>
      </c>
      <c r="M9" s="3">
        <f t="shared" si="8"/>
        <v>20.098000000000003</v>
      </c>
      <c r="N9" s="3">
        <f t="shared" si="9"/>
        <v>4.4989276595744681</v>
      </c>
      <c r="O9" s="3">
        <f t="shared" si="10"/>
        <v>25.74</v>
      </c>
      <c r="P9" s="3">
        <f t="shared" si="11"/>
        <v>5.8229999999999995</v>
      </c>
      <c r="Q9" s="3">
        <f t="shared" si="12"/>
        <v>19.916999999999998</v>
      </c>
      <c r="R9" s="3">
        <f t="shared" si="13"/>
        <v>4.4345617021276604</v>
      </c>
      <c r="S9" s="3">
        <f t="shared" si="14"/>
        <v>25.620000000000005</v>
      </c>
      <c r="T9" s="3">
        <f t="shared" si="15"/>
        <v>5.8839999999999995</v>
      </c>
      <c r="U9" s="3">
        <f t="shared" si="16"/>
        <v>19.736000000000001</v>
      </c>
      <c r="V9" s="3">
        <f t="shared" si="17"/>
        <v>4.370195744680851</v>
      </c>
      <c r="W9" s="3">
        <f t="shared" si="18"/>
        <v>25.5</v>
      </c>
      <c r="X9" s="3">
        <f t="shared" si="36"/>
        <v>5.9450000000000003</v>
      </c>
      <c r="Y9" s="3">
        <f t="shared" si="37"/>
        <v>19.555</v>
      </c>
      <c r="Z9" s="3">
        <f t="shared" si="38"/>
        <v>4.3058297872340434</v>
      </c>
      <c r="AA9" s="3">
        <f t="shared" si="19"/>
        <v>25.38</v>
      </c>
      <c r="AB9" s="3">
        <f t="shared" si="20"/>
        <v>6.0060000000000002</v>
      </c>
      <c r="AC9" s="3">
        <f t="shared" si="39"/>
        <v>19.374000000000002</v>
      </c>
      <c r="AD9" s="3">
        <f t="shared" si="21"/>
        <v>4.241463829787234</v>
      </c>
      <c r="AE9" s="3">
        <f t="shared" si="22"/>
        <v>25.259999999999998</v>
      </c>
      <c r="AF9" s="3">
        <f t="shared" si="23"/>
        <v>6.0670000000000002</v>
      </c>
      <c r="AG9" s="3">
        <f t="shared" si="24"/>
        <v>19.192999999999998</v>
      </c>
      <c r="AH9" s="3">
        <f t="shared" si="25"/>
        <v>4.1770978723404255</v>
      </c>
      <c r="AI9" s="3">
        <f t="shared" si="26"/>
        <v>25.139999999999997</v>
      </c>
      <c r="AJ9" s="3">
        <f t="shared" si="27"/>
        <v>6.1280000000000001</v>
      </c>
      <c r="AK9" s="3">
        <f t="shared" si="28"/>
        <v>19.012</v>
      </c>
      <c r="AL9" s="3">
        <f t="shared" si="29"/>
        <v>4.112731914893617</v>
      </c>
      <c r="AM9" s="3">
        <f t="shared" si="30"/>
        <v>25.02</v>
      </c>
      <c r="AN9" s="3">
        <f t="shared" si="31"/>
        <v>6.1890000000000001</v>
      </c>
      <c r="AO9" s="3">
        <f t="shared" si="32"/>
        <v>18.831</v>
      </c>
      <c r="AP9" s="3">
        <f t="shared" si="33"/>
        <v>4.0483659574468085</v>
      </c>
      <c r="AQ9" s="3">
        <v>24.9</v>
      </c>
      <c r="AR9" s="3">
        <v>6.25</v>
      </c>
      <c r="AS9" s="3">
        <f t="shared" si="34"/>
        <v>18.649999999999999</v>
      </c>
      <c r="AT9" s="3">
        <f t="shared" si="35"/>
        <v>3.984</v>
      </c>
    </row>
    <row r="14" spans="1:46" x14ac:dyDescent="0.2">
      <c r="A14" s="18"/>
      <c r="B14" s="1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</row>
    <row r="15" spans="1:46" x14ac:dyDescent="0.2">
      <c r="A15" s="18"/>
      <c r="B15" s="19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</row>
    <row r="16" spans="1:46" x14ac:dyDescent="0.2">
      <c r="A16" s="18"/>
      <c r="B16" s="20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</row>
    <row r="17" spans="1:46" x14ac:dyDescent="0.2">
      <c r="A17" s="18"/>
      <c r="B17" s="20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</row>
    <row r="18" spans="1:46" x14ac:dyDescent="0.2">
      <c r="A18" s="18"/>
      <c r="B18" s="20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:46" x14ac:dyDescent="0.2">
      <c r="A19" s="18"/>
      <c r="B19" s="20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</row>
    <row r="20" spans="1:46" x14ac:dyDescent="0.2">
      <c r="A20" s="18"/>
      <c r="B20" s="20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</row>
    <row r="21" spans="1:46" x14ac:dyDescent="0.2">
      <c r="A21" s="18"/>
      <c r="B21" s="20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</row>
  </sheetData>
  <mergeCells count="22">
    <mergeCell ref="AA14:AD14"/>
    <mergeCell ref="AE14:AH14"/>
    <mergeCell ref="AI14:AL14"/>
    <mergeCell ref="AM14:AP14"/>
    <mergeCell ref="AQ14:AT14"/>
    <mergeCell ref="W2:Z2"/>
    <mergeCell ref="C14:F14"/>
    <mergeCell ref="G14:J14"/>
    <mergeCell ref="K14:N14"/>
    <mergeCell ref="O14:R14"/>
    <mergeCell ref="S14:V14"/>
    <mergeCell ref="W14:Z14"/>
    <mergeCell ref="C2:F2"/>
    <mergeCell ref="G2:J2"/>
    <mergeCell ref="K2:N2"/>
    <mergeCell ref="O2:R2"/>
    <mergeCell ref="S2:V2"/>
    <mergeCell ref="AA2:AD2"/>
    <mergeCell ref="AE2:AH2"/>
    <mergeCell ref="AI2:AL2"/>
    <mergeCell ref="AM2:AP2"/>
    <mergeCell ref="AQ2:AT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6"/>
  <sheetViews>
    <sheetView tabSelected="1" topLeftCell="H10" zoomScaleNormal="100" workbookViewId="0">
      <selection activeCell="R44" sqref="R44"/>
    </sheetView>
  </sheetViews>
  <sheetFormatPr defaultRowHeight="14.4" x14ac:dyDescent="0.3"/>
  <cols>
    <col min="3" max="5" width="9" bestFit="1" customWidth="1"/>
    <col min="6" max="9" width="7.5546875" bestFit="1" customWidth="1"/>
    <col min="10" max="10" width="7.6640625" customWidth="1"/>
    <col min="11" max="13" width="7.5546875" bestFit="1" customWidth="1"/>
    <col min="14" max="14" width="6.88671875" customWidth="1"/>
    <col min="15" max="16" width="6.109375" bestFit="1" customWidth="1"/>
    <col min="17" max="17" width="10" customWidth="1"/>
    <col min="18" max="18" width="6.109375" customWidth="1"/>
    <col min="19" max="20" width="6.109375" bestFit="1" customWidth="1"/>
    <col min="21" max="21" width="7" bestFit="1" customWidth="1"/>
    <col min="22" max="22" width="7.109375" customWidth="1"/>
    <col min="23" max="24" width="6.109375" bestFit="1" customWidth="1"/>
    <col min="25" max="25" width="7" bestFit="1" customWidth="1"/>
    <col min="26" max="26" width="6.5546875" customWidth="1"/>
    <col min="27" max="27" width="4.44140625" bestFit="1" customWidth="1"/>
    <col min="28" max="28" width="5.33203125" bestFit="1" customWidth="1"/>
    <col min="29" max="29" width="6.109375" bestFit="1" customWidth="1"/>
    <col min="30" max="30" width="8.33203125" customWidth="1"/>
    <col min="31" max="32" width="6.109375" bestFit="1" customWidth="1"/>
    <col min="33" max="33" width="7" bestFit="1" customWidth="1"/>
    <col min="34" max="34" width="5.33203125" customWidth="1"/>
    <col min="35" max="36" width="6.109375" bestFit="1" customWidth="1"/>
    <col min="37" max="37" width="7" bestFit="1" customWidth="1"/>
    <col min="38" max="38" width="5.6640625" customWidth="1"/>
    <col min="39" max="40" width="6.109375" bestFit="1" customWidth="1"/>
    <col min="41" max="41" width="7" bestFit="1" customWidth="1"/>
    <col min="42" max="42" width="6.6640625" customWidth="1"/>
    <col min="43" max="44" width="6.109375" bestFit="1" customWidth="1"/>
    <col min="45" max="45" width="7" bestFit="1" customWidth="1"/>
    <col min="46" max="46" width="7.6640625" customWidth="1"/>
    <col min="47" max="48" width="5.33203125" bestFit="1" customWidth="1"/>
    <col min="49" max="49" width="6.109375" bestFit="1" customWidth="1"/>
    <col min="50" max="50" width="10.44140625" bestFit="1" customWidth="1"/>
  </cols>
  <sheetData>
    <row r="1" spans="1:50" x14ac:dyDescent="0.3"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x14ac:dyDescent="0.3">
      <c r="B2" t="s">
        <v>19</v>
      </c>
      <c r="C2" t="s">
        <v>19</v>
      </c>
      <c r="D2" t="s">
        <v>19</v>
      </c>
      <c r="E2" s="2" t="s">
        <v>20</v>
      </c>
      <c r="F2" s="3"/>
      <c r="G2" s="27" t="s">
        <v>0</v>
      </c>
      <c r="H2" s="27"/>
      <c r="I2" s="27"/>
      <c r="J2" s="27"/>
      <c r="K2" s="27" t="s">
        <v>1</v>
      </c>
      <c r="L2" s="27"/>
      <c r="M2" s="27"/>
      <c r="N2" s="27"/>
      <c r="O2" s="27" t="s">
        <v>2</v>
      </c>
      <c r="P2" s="27"/>
      <c r="Q2" s="27"/>
      <c r="R2" s="27"/>
      <c r="S2" s="27" t="s">
        <v>3</v>
      </c>
      <c r="T2" s="27"/>
      <c r="U2" s="27"/>
      <c r="V2" s="27"/>
      <c r="W2" s="27" t="s">
        <v>5</v>
      </c>
      <c r="X2" s="27"/>
      <c r="Y2" s="27"/>
      <c r="Z2" s="27"/>
      <c r="AA2" s="27" t="s">
        <v>6</v>
      </c>
      <c r="AB2" s="27"/>
      <c r="AC2" s="27"/>
      <c r="AD2" s="27"/>
      <c r="AE2" s="27" t="s">
        <v>7</v>
      </c>
      <c r="AF2" s="27"/>
      <c r="AG2" s="27"/>
      <c r="AH2" s="27"/>
      <c r="AI2" s="27" t="s">
        <v>8</v>
      </c>
      <c r="AJ2" s="27"/>
      <c r="AK2" s="27"/>
      <c r="AL2" s="27"/>
      <c r="AM2" s="27" t="s">
        <v>9</v>
      </c>
      <c r="AN2" s="27"/>
      <c r="AO2" s="27"/>
      <c r="AP2" s="27"/>
      <c r="AQ2" s="27" t="s">
        <v>10</v>
      </c>
      <c r="AR2" s="27"/>
      <c r="AS2" s="27"/>
      <c r="AT2" s="27"/>
      <c r="AU2" s="27" t="s">
        <v>11</v>
      </c>
      <c r="AV2" s="27"/>
      <c r="AW2" s="27"/>
      <c r="AX2" s="27"/>
    </row>
    <row r="3" spans="1:50" x14ac:dyDescent="0.3">
      <c r="A3" t="s">
        <v>21</v>
      </c>
      <c r="B3" t="s">
        <v>17</v>
      </c>
      <c r="C3" t="s">
        <v>18</v>
      </c>
      <c r="D3" t="s">
        <v>16</v>
      </c>
      <c r="E3" s="2"/>
      <c r="F3" s="4" t="s">
        <v>4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12</v>
      </c>
      <c r="T3" s="3" t="s">
        <v>13</v>
      </c>
      <c r="U3" s="3" t="s">
        <v>14</v>
      </c>
      <c r="V3" s="3" t="s">
        <v>15</v>
      </c>
      <c r="W3" s="3" t="s">
        <v>12</v>
      </c>
      <c r="X3" s="3" t="s">
        <v>13</v>
      </c>
      <c r="Y3" s="3" t="s">
        <v>14</v>
      </c>
      <c r="Z3" s="3" t="s">
        <v>15</v>
      </c>
      <c r="AA3" s="3" t="s">
        <v>12</v>
      </c>
      <c r="AB3" s="3" t="s">
        <v>13</v>
      </c>
      <c r="AC3" s="3" t="s">
        <v>14</v>
      </c>
      <c r="AD3" s="3" t="s">
        <v>15</v>
      </c>
      <c r="AE3" s="3" t="s">
        <v>12</v>
      </c>
      <c r="AF3" s="3" t="s">
        <v>13</v>
      </c>
      <c r="AG3" s="3" t="s">
        <v>14</v>
      </c>
      <c r="AH3" s="3" t="s">
        <v>15</v>
      </c>
      <c r="AI3" s="3" t="s">
        <v>12</v>
      </c>
      <c r="AJ3" s="3" t="s">
        <v>13</v>
      </c>
      <c r="AK3" s="3" t="s">
        <v>14</v>
      </c>
      <c r="AL3" s="3" t="s">
        <v>15</v>
      </c>
      <c r="AM3" s="3" t="s">
        <v>12</v>
      </c>
      <c r="AN3" s="3" t="s">
        <v>13</v>
      </c>
      <c r="AO3" s="3" t="s">
        <v>14</v>
      </c>
      <c r="AP3" s="3" t="s">
        <v>15</v>
      </c>
      <c r="AQ3" s="3" t="s">
        <v>12</v>
      </c>
      <c r="AR3" s="3" t="s">
        <v>13</v>
      </c>
      <c r="AS3" s="3" t="s">
        <v>14</v>
      </c>
      <c r="AT3" s="3" t="s">
        <v>15</v>
      </c>
      <c r="AU3" s="3" t="s">
        <v>12</v>
      </c>
      <c r="AV3" s="3" t="s">
        <v>13</v>
      </c>
      <c r="AW3" s="3" t="s">
        <v>14</v>
      </c>
      <c r="AX3" s="3" t="s">
        <v>15</v>
      </c>
    </row>
    <row r="4" spans="1:50" x14ac:dyDescent="0.3">
      <c r="A4">
        <v>35</v>
      </c>
      <c r="B4">
        <f>G4</f>
        <v>3.153</v>
      </c>
      <c r="E4" s="2"/>
      <c r="F4" s="23">
        <v>0</v>
      </c>
      <c r="G4" s="6">
        <v>3.153</v>
      </c>
      <c r="H4" s="6">
        <v>0.66800000000000004</v>
      </c>
      <c r="I4" s="3">
        <f t="shared" ref="I4:I14" si="0">G4-H4</f>
        <v>2.4849999999999999</v>
      </c>
      <c r="J4" s="6">
        <f t="shared" ref="J4:J14" si="1">G4/H4</f>
        <v>4.7200598802395204</v>
      </c>
      <c r="K4" s="3">
        <f t="shared" ref="K4:K14" si="2">(9*$G4+1*$AU4)/10</f>
        <v>3.1246999999999998</v>
      </c>
      <c r="L4" s="3">
        <f t="shared" ref="L4:L14" si="3">(9*$H4+1*$AV4)/10</f>
        <v>0.68069000000000002</v>
      </c>
      <c r="M4" s="3">
        <f t="shared" ref="M4:M14" si="4">(9*$I4+1*$AW4)/10</f>
        <v>2.4440099999999996</v>
      </c>
      <c r="N4" s="3">
        <f t="shared" ref="N4:N14" si="5">(9*$J4+1*$AX4)/10</f>
        <v>4.6091055968325012</v>
      </c>
      <c r="O4" s="3">
        <f t="shared" ref="O4:O14" si="6">(8*$G4+2*$AU4)/10</f>
        <v>3.0964</v>
      </c>
      <c r="P4" s="3">
        <f t="shared" ref="P4:P14" si="7">(8*$H4+2*$AV4)/10</f>
        <v>0.69338000000000011</v>
      </c>
      <c r="Q4" s="3">
        <f t="shared" ref="Q4:Q14" si="8">(8*$I4+2*$AW4)/10</f>
        <v>2.4030200000000002</v>
      </c>
      <c r="R4" s="3">
        <f t="shared" ref="R4:R14" si="9">(8*$J4+2*$AX4)/10</f>
        <v>4.4981513134254829</v>
      </c>
      <c r="S4" s="3">
        <f t="shared" ref="S4:S14" si="10">(7*$G4+3*$AU4)/10</f>
        <v>3.0681000000000003</v>
      </c>
      <c r="T4" s="3">
        <f t="shared" ref="T4:T14" si="11">(7*$H4+3*$AV4)/10</f>
        <v>0.70607000000000009</v>
      </c>
      <c r="U4" s="3">
        <f t="shared" ref="U4:U14" si="12">(7*$I4+3*$AW4)/10</f>
        <v>2.3620299999999999</v>
      </c>
      <c r="V4" s="3">
        <f t="shared" ref="V4:V14" si="13">(7*$J4+3*$AX4)/10</f>
        <v>4.3871970300184637</v>
      </c>
      <c r="W4" s="3">
        <f t="shared" ref="W4:W14" si="14">(6*$G4+4*$AU4)/10</f>
        <v>3.0398000000000001</v>
      </c>
      <c r="X4" s="3">
        <f t="shared" ref="X4:X14" si="15">(6*$H4+4*$AV4)/10</f>
        <v>0.71875999999999995</v>
      </c>
      <c r="Y4" s="3">
        <f t="shared" ref="Y4:Y14" si="16">(6*$I4+4*$AW4)/10</f>
        <v>2.32104</v>
      </c>
      <c r="Z4" s="3">
        <f t="shared" ref="Z4:Z14" si="17">(6*$J4+4*$AX4)/10</f>
        <v>4.2762427466114437</v>
      </c>
      <c r="AA4" s="3">
        <f t="shared" ref="AA4:AA14" si="18">(5*$G4+5*$AU4)/10</f>
        <v>3.0115000000000003</v>
      </c>
      <c r="AB4" s="3">
        <f t="shared" ref="AB4:AB14" si="19">(5*$H4+5*$AV4)/10</f>
        <v>0.73145000000000004</v>
      </c>
      <c r="AC4" s="3">
        <f t="shared" ref="AC4:AC14" si="20">(5*$I4+5*$AW4)/10</f>
        <v>2.2800500000000001</v>
      </c>
      <c r="AD4" s="3">
        <f t="shared" ref="AD4:AD14" si="21">(5*$J4+5*$AX4)/10</f>
        <v>4.1652884632044245</v>
      </c>
      <c r="AE4" s="3">
        <f t="shared" ref="AE4:AE14" si="22">(4*$G4+6*$AU4)/10</f>
        <v>2.9832000000000001</v>
      </c>
      <c r="AF4" s="3">
        <f t="shared" ref="AF4:AF14" si="23">(4*$H4+6*$AV4)/10</f>
        <v>0.74414000000000002</v>
      </c>
      <c r="AG4" s="3">
        <f t="shared" ref="AG4:AG14" si="24">(4*$I4+6*$AW4)/10</f>
        <v>2.2390599999999998</v>
      </c>
      <c r="AH4" s="3">
        <f t="shared" ref="AH4:AH14" si="25">(4*$J4+6*$AX4)/10</f>
        <v>4.0543341797974062</v>
      </c>
      <c r="AI4" s="3">
        <f t="shared" ref="AI4:AI14" si="26">(3*$G4+7*$AU4)/10</f>
        <v>2.9548999999999999</v>
      </c>
      <c r="AJ4" s="3">
        <f t="shared" ref="AJ4:AJ14" si="27">(3*$H4+7*$AV4)/10</f>
        <v>0.75683000000000011</v>
      </c>
      <c r="AK4" s="3">
        <f t="shared" ref="AK4:AK14" si="28">(3*$I4+7*$AW4)/10</f>
        <v>2.19807</v>
      </c>
      <c r="AL4" s="3">
        <f t="shared" ref="AL4:AL14" si="29">(3*$J4+7*$AX4)/10</f>
        <v>3.943379896390387</v>
      </c>
      <c r="AM4" s="3">
        <f t="shared" ref="AM4:AM14" si="30">(2*$G4+8*$AU4)/10</f>
        <v>2.9266000000000001</v>
      </c>
      <c r="AN4" s="3">
        <f t="shared" ref="AN4:AN14" si="31">(2*$H4+8*$AV4)/10</f>
        <v>0.76952000000000009</v>
      </c>
      <c r="AO4" s="3">
        <f t="shared" ref="AO4:AO14" si="32">(2*$I4+8*$AW4)/10</f>
        <v>2.1570799999999997</v>
      </c>
      <c r="AP4" s="3">
        <f t="shared" ref="AP4:AP14" si="33">(2*$J4+8*$AX4)/10</f>
        <v>3.8324256129833678</v>
      </c>
      <c r="AQ4" s="3">
        <f t="shared" ref="AQ4:AQ14" si="34">(1*$G4+9*$AU4)/10</f>
        <v>2.8982999999999999</v>
      </c>
      <c r="AR4" s="3">
        <f t="shared" ref="AR4:AR14" si="35">(1*$H4+9*$AV4)/10</f>
        <v>0.78221000000000007</v>
      </c>
      <c r="AS4" s="3">
        <f t="shared" ref="AS4:AS14" si="36">(1*$I4+9*$AW4)/10</f>
        <v>2.1160899999999998</v>
      </c>
      <c r="AT4" s="3">
        <f t="shared" ref="AT4:AT14" si="37">(1*$J4+9*$AX4)/10</f>
        <v>3.7214713295763482</v>
      </c>
      <c r="AU4" s="6">
        <v>2.87</v>
      </c>
      <c r="AV4" s="6">
        <v>0.79490000000000005</v>
      </c>
      <c r="AW4" s="3">
        <f t="shared" ref="AW4:AW14" si="38">AU4-AV4</f>
        <v>2.0750999999999999</v>
      </c>
      <c r="AX4" s="6">
        <f t="shared" ref="AX4:AX14" si="39">AU4/AV4</f>
        <v>3.6105170461693294</v>
      </c>
    </row>
    <row r="5" spans="1:50" x14ac:dyDescent="0.3">
      <c r="A5">
        <v>36</v>
      </c>
      <c r="B5">
        <f>K4</f>
        <v>3.1246999999999998</v>
      </c>
      <c r="E5" s="2"/>
      <c r="F5" s="7">
        <v>1</v>
      </c>
      <c r="G5" s="3">
        <f>(9*G$4+1*G$14)/10</f>
        <v>3.2660499999999999</v>
      </c>
      <c r="H5" s="3">
        <f>(9*H$4+1*H$14)/10</f>
        <v>0.66720000000000002</v>
      </c>
      <c r="I5" s="3">
        <f t="shared" si="0"/>
        <v>2.5988499999999997</v>
      </c>
      <c r="J5" s="3">
        <f t="shared" si="1"/>
        <v>4.8951588729016784</v>
      </c>
      <c r="K5" s="3">
        <f t="shared" si="2"/>
        <v>3.2375449999999999</v>
      </c>
      <c r="L5" s="3">
        <f t="shared" si="3"/>
        <v>0.68032900000000007</v>
      </c>
      <c r="M5" s="3">
        <f t="shared" si="4"/>
        <v>2.5572159999999995</v>
      </c>
      <c r="N5" s="3">
        <f t="shared" si="5"/>
        <v>4.7789726453442558</v>
      </c>
      <c r="O5" s="3">
        <f t="shared" si="6"/>
        <v>3.2090400000000003</v>
      </c>
      <c r="P5" s="3">
        <f t="shared" si="7"/>
        <v>0.69345800000000002</v>
      </c>
      <c r="Q5" s="3">
        <f t="shared" si="8"/>
        <v>2.5155819999999998</v>
      </c>
      <c r="R5" s="3">
        <f t="shared" si="9"/>
        <v>4.6627864177868341</v>
      </c>
      <c r="S5" s="3">
        <f t="shared" si="10"/>
        <v>3.1805349999999999</v>
      </c>
      <c r="T5" s="3">
        <f t="shared" si="11"/>
        <v>0.70658700000000008</v>
      </c>
      <c r="U5" s="3">
        <f t="shared" si="12"/>
        <v>2.473948</v>
      </c>
      <c r="V5" s="3">
        <f t="shared" si="13"/>
        <v>4.5466001902294115</v>
      </c>
      <c r="W5" s="3">
        <f t="shared" si="14"/>
        <v>3.1520299999999999</v>
      </c>
      <c r="X5" s="3">
        <f t="shared" si="15"/>
        <v>0.71971600000000002</v>
      </c>
      <c r="Y5" s="3">
        <f t="shared" si="16"/>
        <v>2.4323139999999999</v>
      </c>
      <c r="Z5" s="3">
        <f t="shared" si="17"/>
        <v>4.4304139626719898</v>
      </c>
      <c r="AA5" s="17">
        <f t="shared" si="18"/>
        <v>3.1235249999999999</v>
      </c>
      <c r="AB5" s="17">
        <f t="shared" si="19"/>
        <v>0.73284499999999997</v>
      </c>
      <c r="AC5" s="17">
        <f t="shared" si="20"/>
        <v>2.3906799999999997</v>
      </c>
      <c r="AD5" s="17">
        <f t="shared" si="21"/>
        <v>4.3142277351145664</v>
      </c>
      <c r="AE5" s="3">
        <f t="shared" si="22"/>
        <v>3.0950200000000003</v>
      </c>
      <c r="AF5" s="3">
        <f t="shared" si="23"/>
        <v>0.74597400000000003</v>
      </c>
      <c r="AG5" s="3">
        <f t="shared" si="24"/>
        <v>2.349046</v>
      </c>
      <c r="AH5" s="3">
        <f t="shared" si="25"/>
        <v>4.1980415075571447</v>
      </c>
      <c r="AI5" s="3">
        <f t="shared" si="26"/>
        <v>3.0665149999999999</v>
      </c>
      <c r="AJ5" s="3">
        <f t="shared" si="27"/>
        <v>0.75910299999999997</v>
      </c>
      <c r="AK5" s="3">
        <f t="shared" si="28"/>
        <v>2.3074120000000002</v>
      </c>
      <c r="AL5" s="3">
        <f t="shared" si="29"/>
        <v>4.0818552799997221</v>
      </c>
      <c r="AM5" s="3">
        <f t="shared" si="30"/>
        <v>3.0380100000000003</v>
      </c>
      <c r="AN5" s="3">
        <f t="shared" si="31"/>
        <v>0.77223200000000003</v>
      </c>
      <c r="AO5" s="3">
        <f t="shared" si="32"/>
        <v>2.2657780000000001</v>
      </c>
      <c r="AP5" s="3">
        <f t="shared" si="33"/>
        <v>3.9656690524422999</v>
      </c>
      <c r="AQ5" s="3">
        <f t="shared" si="34"/>
        <v>3.0095050000000003</v>
      </c>
      <c r="AR5" s="3">
        <f t="shared" si="35"/>
        <v>0.78536100000000009</v>
      </c>
      <c r="AS5" s="3">
        <f t="shared" si="36"/>
        <v>2.2241439999999999</v>
      </c>
      <c r="AT5" s="3">
        <f t="shared" si="37"/>
        <v>3.8494828248848778</v>
      </c>
      <c r="AU5" s="3">
        <f>(9*AU$4+1*AU$14)/10</f>
        <v>2.9810000000000003</v>
      </c>
      <c r="AV5" s="3">
        <f>(9*AV$4+1*AV$14)/10</f>
        <v>0.79849000000000003</v>
      </c>
      <c r="AW5" s="3">
        <f t="shared" si="38"/>
        <v>2.1825100000000002</v>
      </c>
      <c r="AX5" s="3">
        <f t="shared" si="39"/>
        <v>3.7332965973274557</v>
      </c>
    </row>
    <row r="6" spans="1:50" x14ac:dyDescent="0.3">
      <c r="A6">
        <v>37</v>
      </c>
      <c r="B6">
        <f>G6</f>
        <v>3.3790999999999998</v>
      </c>
      <c r="E6" s="2"/>
      <c r="F6" s="7">
        <v>2</v>
      </c>
      <c r="G6" s="3">
        <f>(8*G$4+2*G$14)/10</f>
        <v>3.3790999999999998</v>
      </c>
      <c r="H6" s="3">
        <f>(8*H$4+2*H$14)/10</f>
        <v>0.6664000000000001</v>
      </c>
      <c r="I6" s="3">
        <f t="shared" si="0"/>
        <v>2.7126999999999999</v>
      </c>
      <c r="J6" s="3">
        <f t="shared" si="1"/>
        <v>5.0706782713085223</v>
      </c>
      <c r="K6" s="3">
        <f t="shared" si="2"/>
        <v>3.35039</v>
      </c>
      <c r="L6" s="3">
        <f t="shared" si="3"/>
        <v>0.67996800000000013</v>
      </c>
      <c r="M6" s="3">
        <f t="shared" si="4"/>
        <v>2.6704219999999994</v>
      </c>
      <c r="N6" s="3">
        <f t="shared" si="5"/>
        <v>4.9491081501421625</v>
      </c>
      <c r="O6" s="3">
        <f t="shared" si="6"/>
        <v>3.3216799999999997</v>
      </c>
      <c r="P6" s="3">
        <f t="shared" si="7"/>
        <v>0.69353600000000015</v>
      </c>
      <c r="Q6" s="3">
        <f t="shared" si="8"/>
        <v>2.6281439999999998</v>
      </c>
      <c r="R6" s="3">
        <f t="shared" si="9"/>
        <v>4.8275380289758028</v>
      </c>
      <c r="S6" s="3">
        <f t="shared" si="10"/>
        <v>3.2929699999999995</v>
      </c>
      <c r="T6" s="3">
        <f t="shared" si="11"/>
        <v>0.70710400000000007</v>
      </c>
      <c r="U6" s="3">
        <f t="shared" si="12"/>
        <v>2.5858660000000002</v>
      </c>
      <c r="V6" s="3">
        <f t="shared" si="13"/>
        <v>4.7059679078094421</v>
      </c>
      <c r="W6" s="3">
        <f t="shared" si="14"/>
        <v>3.2642600000000002</v>
      </c>
      <c r="X6" s="3">
        <f t="shared" si="15"/>
        <v>0.72067200000000009</v>
      </c>
      <c r="Y6" s="3">
        <f t="shared" si="16"/>
        <v>2.5435879999999997</v>
      </c>
      <c r="Z6" s="3">
        <f t="shared" si="17"/>
        <v>4.5843977866430823</v>
      </c>
      <c r="AA6" s="3">
        <f t="shared" si="18"/>
        <v>3.2355499999999999</v>
      </c>
      <c r="AB6" s="3">
        <f t="shared" si="19"/>
        <v>0.73424000000000011</v>
      </c>
      <c r="AC6" s="3">
        <f t="shared" si="20"/>
        <v>2.5013100000000001</v>
      </c>
      <c r="AD6" s="3">
        <f t="shared" si="21"/>
        <v>4.4628276654767225</v>
      </c>
      <c r="AE6" s="3">
        <f t="shared" si="22"/>
        <v>3.2068399999999997</v>
      </c>
      <c r="AF6" s="3">
        <f t="shared" si="23"/>
        <v>0.74780800000000014</v>
      </c>
      <c r="AG6" s="3">
        <f t="shared" si="24"/>
        <v>2.4590319999999997</v>
      </c>
      <c r="AH6" s="3">
        <f t="shared" si="25"/>
        <v>4.3412575443103618</v>
      </c>
      <c r="AI6" s="3">
        <f t="shared" si="26"/>
        <v>3.1781300000000003</v>
      </c>
      <c r="AJ6" s="3">
        <f t="shared" si="27"/>
        <v>0.76137600000000005</v>
      </c>
      <c r="AK6" s="3">
        <f t="shared" si="28"/>
        <v>2.4167540000000001</v>
      </c>
      <c r="AL6" s="3">
        <f t="shared" si="29"/>
        <v>4.219687423144002</v>
      </c>
      <c r="AM6" s="3">
        <f t="shared" si="30"/>
        <v>3.1494200000000001</v>
      </c>
      <c r="AN6" s="3">
        <f t="shared" si="31"/>
        <v>0.77494400000000019</v>
      </c>
      <c r="AO6" s="3">
        <f t="shared" si="32"/>
        <v>2.374476</v>
      </c>
      <c r="AP6" s="3">
        <f t="shared" si="33"/>
        <v>4.0981173019776431</v>
      </c>
      <c r="AQ6" s="3">
        <f t="shared" si="34"/>
        <v>3.1207099999999999</v>
      </c>
      <c r="AR6" s="3">
        <f t="shared" si="35"/>
        <v>0.7885120000000001</v>
      </c>
      <c r="AS6" s="3">
        <f t="shared" si="36"/>
        <v>2.3321979999999995</v>
      </c>
      <c r="AT6" s="3">
        <f t="shared" si="37"/>
        <v>3.9765471808112829</v>
      </c>
      <c r="AU6" s="3">
        <f>(8*AU$4+2*AU$14)/10</f>
        <v>3.0920000000000001</v>
      </c>
      <c r="AV6" s="3">
        <f>(8*AV$4+2*AV$14)/10</f>
        <v>0.80208000000000013</v>
      </c>
      <c r="AW6" s="3">
        <f t="shared" si="38"/>
        <v>2.28992</v>
      </c>
      <c r="AX6" s="3">
        <f t="shared" si="39"/>
        <v>3.8549770596449227</v>
      </c>
    </row>
    <row r="7" spans="1:50" x14ac:dyDescent="0.3">
      <c r="A7">
        <v>38</v>
      </c>
      <c r="B7">
        <f>K6</f>
        <v>3.35039</v>
      </c>
      <c r="E7" s="2"/>
      <c r="F7" s="7">
        <v>3</v>
      </c>
      <c r="G7" s="3">
        <f>(7*G$4+3*G$14)/10</f>
        <v>3.4921500000000001</v>
      </c>
      <c r="H7" s="3">
        <f>(7*H$4+3*H$14)/10</f>
        <v>0.66560000000000008</v>
      </c>
      <c r="I7" s="3">
        <f t="shared" si="0"/>
        <v>2.8265500000000001</v>
      </c>
      <c r="J7" s="3">
        <f t="shared" si="1"/>
        <v>5.2466195913461533</v>
      </c>
      <c r="K7" s="3">
        <f t="shared" si="2"/>
        <v>3.4632350000000001</v>
      </c>
      <c r="L7" s="3">
        <f t="shared" si="3"/>
        <v>0.67960700000000007</v>
      </c>
      <c r="M7" s="3">
        <f t="shared" si="4"/>
        <v>2.7836280000000002</v>
      </c>
      <c r="N7" s="3">
        <f t="shared" si="5"/>
        <v>5.1195149447588593</v>
      </c>
      <c r="O7" s="3">
        <f t="shared" si="6"/>
        <v>3.4343200000000005</v>
      </c>
      <c r="P7" s="3">
        <f t="shared" si="7"/>
        <v>0.69361399999999995</v>
      </c>
      <c r="Q7" s="3">
        <f t="shared" si="8"/>
        <v>2.7407060000000003</v>
      </c>
      <c r="R7" s="3">
        <f t="shared" si="9"/>
        <v>4.9924102981715652</v>
      </c>
      <c r="S7" s="3">
        <f t="shared" si="10"/>
        <v>3.4054050000000005</v>
      </c>
      <c r="T7" s="3">
        <f t="shared" si="11"/>
        <v>0.70762099999999994</v>
      </c>
      <c r="U7" s="3">
        <f t="shared" si="12"/>
        <v>2.697784</v>
      </c>
      <c r="V7" s="3">
        <f t="shared" si="13"/>
        <v>4.8653056515842703</v>
      </c>
      <c r="W7" s="3">
        <f t="shared" si="14"/>
        <v>3.3764899999999995</v>
      </c>
      <c r="X7" s="3">
        <f t="shared" si="15"/>
        <v>0.72162800000000005</v>
      </c>
      <c r="Y7" s="3">
        <f t="shared" si="16"/>
        <v>2.6548620000000001</v>
      </c>
      <c r="Z7" s="3">
        <f t="shared" si="17"/>
        <v>4.7382010049969754</v>
      </c>
      <c r="AA7" s="3">
        <f t="shared" si="18"/>
        <v>3.3475750000000004</v>
      </c>
      <c r="AB7" s="3">
        <f t="shared" si="19"/>
        <v>0.73563500000000004</v>
      </c>
      <c r="AC7" s="3">
        <f t="shared" si="20"/>
        <v>2.6119400000000002</v>
      </c>
      <c r="AD7" s="3">
        <f t="shared" si="21"/>
        <v>4.6110963584096814</v>
      </c>
      <c r="AE7" s="3">
        <f t="shared" si="22"/>
        <v>3.3186600000000004</v>
      </c>
      <c r="AF7" s="3">
        <f t="shared" si="23"/>
        <v>0.74964199999999992</v>
      </c>
      <c r="AG7" s="3">
        <f t="shared" si="24"/>
        <v>2.5690180000000002</v>
      </c>
      <c r="AH7" s="3">
        <f t="shared" si="25"/>
        <v>4.4839917118223864</v>
      </c>
      <c r="AI7" s="3">
        <f t="shared" si="26"/>
        <v>3.2897450000000008</v>
      </c>
      <c r="AJ7" s="3">
        <f t="shared" si="27"/>
        <v>0.76364899999999991</v>
      </c>
      <c r="AK7" s="3">
        <f t="shared" si="28"/>
        <v>2.5260959999999999</v>
      </c>
      <c r="AL7" s="3">
        <f t="shared" si="29"/>
        <v>4.3568870652350924</v>
      </c>
      <c r="AM7" s="3">
        <f t="shared" si="30"/>
        <v>3.2608299999999999</v>
      </c>
      <c r="AN7" s="3">
        <f t="shared" si="31"/>
        <v>0.7776559999999999</v>
      </c>
      <c r="AO7" s="3">
        <f t="shared" si="32"/>
        <v>2.4831740000000004</v>
      </c>
      <c r="AP7" s="3">
        <f t="shared" si="33"/>
        <v>4.2297824186477984</v>
      </c>
      <c r="AQ7" s="3">
        <f t="shared" si="34"/>
        <v>3.2319149999999999</v>
      </c>
      <c r="AR7" s="3">
        <f t="shared" si="35"/>
        <v>0.79166300000000001</v>
      </c>
      <c r="AS7" s="3">
        <f t="shared" si="36"/>
        <v>2.4402520000000001</v>
      </c>
      <c r="AT7" s="3">
        <f t="shared" si="37"/>
        <v>4.1026777720605043</v>
      </c>
      <c r="AU7" s="3">
        <f>(7*AU$4+3*AU$14)/10</f>
        <v>3.2030000000000003</v>
      </c>
      <c r="AV7" s="3">
        <f>(7*AV$4+3*AV$14)/10</f>
        <v>0.80566999999999989</v>
      </c>
      <c r="AW7" s="3">
        <f t="shared" si="38"/>
        <v>2.3973300000000002</v>
      </c>
      <c r="AX7" s="3">
        <f t="shared" si="39"/>
        <v>3.9755731254732094</v>
      </c>
    </row>
    <row r="8" spans="1:50" x14ac:dyDescent="0.3">
      <c r="A8">
        <v>39</v>
      </c>
      <c r="B8">
        <f>G8</f>
        <v>3.6052</v>
      </c>
      <c r="E8" s="2"/>
      <c r="F8" s="7">
        <v>4</v>
      </c>
      <c r="G8" s="3">
        <f>(6*G$4+4*G$14)/10</f>
        <v>3.6052</v>
      </c>
      <c r="H8" s="3">
        <f>(6*H$4+4*H$14)/10</f>
        <v>0.66479999999999995</v>
      </c>
      <c r="I8" s="3">
        <f t="shared" si="0"/>
        <v>2.9403999999999999</v>
      </c>
      <c r="J8" s="3">
        <f t="shared" si="1"/>
        <v>5.422984356197353</v>
      </c>
      <c r="K8" s="3">
        <f t="shared" si="2"/>
        <v>3.5760799999999997</v>
      </c>
      <c r="L8" s="3">
        <f t="shared" si="3"/>
        <v>0.67924599999999991</v>
      </c>
      <c r="M8" s="3">
        <f t="shared" si="4"/>
        <v>2.8968339999999997</v>
      </c>
      <c r="N8" s="3">
        <f t="shared" si="5"/>
        <v>5.2901958432229979</v>
      </c>
      <c r="O8" s="3">
        <f t="shared" si="6"/>
        <v>3.5469599999999999</v>
      </c>
      <c r="P8" s="3">
        <f t="shared" si="7"/>
        <v>0.69369199999999998</v>
      </c>
      <c r="Q8" s="3">
        <f t="shared" si="8"/>
        <v>2.8532679999999999</v>
      </c>
      <c r="R8" s="3">
        <f t="shared" si="9"/>
        <v>5.1574073302486418</v>
      </c>
      <c r="S8" s="3">
        <f t="shared" si="10"/>
        <v>3.5178399999999996</v>
      </c>
      <c r="T8" s="3">
        <f t="shared" si="11"/>
        <v>0.70813800000000005</v>
      </c>
      <c r="U8" s="3">
        <f t="shared" si="12"/>
        <v>2.8097020000000001</v>
      </c>
      <c r="V8" s="3">
        <f t="shared" si="13"/>
        <v>5.0246188172742858</v>
      </c>
      <c r="W8" s="3">
        <f t="shared" si="14"/>
        <v>3.4887199999999998</v>
      </c>
      <c r="X8" s="3">
        <f t="shared" si="15"/>
        <v>0.722584</v>
      </c>
      <c r="Y8" s="3">
        <f t="shared" si="16"/>
        <v>2.7661359999999999</v>
      </c>
      <c r="Z8" s="3">
        <f t="shared" si="17"/>
        <v>4.8918303042999307</v>
      </c>
      <c r="AA8" s="3">
        <f t="shared" si="18"/>
        <v>3.4596000000000005</v>
      </c>
      <c r="AB8" s="3">
        <f t="shared" si="19"/>
        <v>0.73703000000000007</v>
      </c>
      <c r="AC8" s="3">
        <f t="shared" si="20"/>
        <v>2.7225700000000002</v>
      </c>
      <c r="AD8" s="3">
        <f t="shared" si="21"/>
        <v>4.7590417913255747</v>
      </c>
      <c r="AE8" s="3">
        <f t="shared" si="22"/>
        <v>3.4304800000000002</v>
      </c>
      <c r="AF8" s="3">
        <f t="shared" si="23"/>
        <v>0.75147600000000003</v>
      </c>
      <c r="AG8" s="3">
        <f t="shared" si="24"/>
        <v>2.6790039999999999</v>
      </c>
      <c r="AH8" s="3">
        <f t="shared" si="25"/>
        <v>4.6262532783512196</v>
      </c>
      <c r="AI8" s="3">
        <f t="shared" si="26"/>
        <v>3.4013599999999995</v>
      </c>
      <c r="AJ8" s="3">
        <f t="shared" si="27"/>
        <v>0.76592199999999999</v>
      </c>
      <c r="AK8" s="3">
        <f t="shared" si="28"/>
        <v>2.6354379999999997</v>
      </c>
      <c r="AL8" s="3">
        <f t="shared" si="29"/>
        <v>4.4934647653768636</v>
      </c>
      <c r="AM8" s="3">
        <f t="shared" si="30"/>
        <v>3.3722400000000001</v>
      </c>
      <c r="AN8" s="3">
        <f t="shared" si="31"/>
        <v>0.78036800000000006</v>
      </c>
      <c r="AO8" s="3">
        <f t="shared" si="32"/>
        <v>2.591872</v>
      </c>
      <c r="AP8" s="3">
        <f t="shared" si="33"/>
        <v>4.3606762524025084</v>
      </c>
      <c r="AQ8" s="3">
        <f t="shared" si="34"/>
        <v>3.3431200000000003</v>
      </c>
      <c r="AR8" s="3">
        <f t="shared" si="35"/>
        <v>0.79481400000000002</v>
      </c>
      <c r="AS8" s="3">
        <f t="shared" si="36"/>
        <v>2.5483059999999997</v>
      </c>
      <c r="AT8" s="3">
        <f t="shared" si="37"/>
        <v>4.2278877394281533</v>
      </c>
      <c r="AU8" s="3">
        <f>(6*AU$4+4*AU$14)/10</f>
        <v>3.3140000000000001</v>
      </c>
      <c r="AV8" s="3">
        <f>(6*AV$4+4*AV$14)/10</f>
        <v>0.80926000000000009</v>
      </c>
      <c r="AW8" s="3">
        <f t="shared" si="38"/>
        <v>2.50474</v>
      </c>
      <c r="AX8" s="3">
        <f t="shared" si="39"/>
        <v>4.0950992264537973</v>
      </c>
    </row>
    <row r="9" spans="1:50" x14ac:dyDescent="0.3">
      <c r="A9">
        <v>40</v>
      </c>
      <c r="B9">
        <f>K8</f>
        <v>3.5760799999999997</v>
      </c>
      <c r="E9" s="2"/>
      <c r="F9" s="7">
        <v>5</v>
      </c>
      <c r="G9" s="3">
        <f>(5*G$4+5*G$14)/10</f>
        <v>3.7182500000000003</v>
      </c>
      <c r="H9" s="3">
        <f>(5*H$4+5*H$14)/10</f>
        <v>0.66400000000000003</v>
      </c>
      <c r="I9" s="3">
        <f t="shared" si="0"/>
        <v>3.0542500000000001</v>
      </c>
      <c r="J9" s="3">
        <f t="shared" si="1"/>
        <v>5.5997740963855422</v>
      </c>
      <c r="K9" s="3">
        <f t="shared" si="2"/>
        <v>3.6889249999999998</v>
      </c>
      <c r="L9" s="3">
        <f t="shared" si="3"/>
        <v>0.67888499999999996</v>
      </c>
      <c r="M9" s="3">
        <f t="shared" si="4"/>
        <v>3.01004</v>
      </c>
      <c r="N9" s="3">
        <f t="shared" si="5"/>
        <v>5.4611536406745271</v>
      </c>
      <c r="O9" s="3">
        <f t="shared" si="6"/>
        <v>3.6596000000000002</v>
      </c>
      <c r="P9" s="3">
        <f t="shared" si="7"/>
        <v>0.69377</v>
      </c>
      <c r="Q9" s="3">
        <f t="shared" si="8"/>
        <v>2.96583</v>
      </c>
      <c r="R9" s="3">
        <f t="shared" si="9"/>
        <v>5.3225331849635111</v>
      </c>
      <c r="S9" s="3">
        <f t="shared" si="10"/>
        <v>3.6302750000000001</v>
      </c>
      <c r="T9" s="3">
        <f t="shared" si="11"/>
        <v>0.70865500000000003</v>
      </c>
      <c r="U9" s="3">
        <f t="shared" si="12"/>
        <v>2.9216199999999999</v>
      </c>
      <c r="V9" s="3">
        <f t="shared" si="13"/>
        <v>5.183912729252496</v>
      </c>
      <c r="W9" s="3">
        <f t="shared" si="14"/>
        <v>3.6009500000000001</v>
      </c>
      <c r="X9" s="3">
        <f t="shared" si="15"/>
        <v>0.72354000000000007</v>
      </c>
      <c r="Y9" s="3">
        <f t="shared" si="16"/>
        <v>2.8774100000000002</v>
      </c>
      <c r="Z9" s="3">
        <f t="shared" si="17"/>
        <v>5.0452922735414809</v>
      </c>
      <c r="AA9" s="3">
        <f t="shared" si="18"/>
        <v>3.571625</v>
      </c>
      <c r="AB9" s="3">
        <f t="shared" si="19"/>
        <v>0.73842500000000011</v>
      </c>
      <c r="AC9" s="3">
        <f t="shared" si="20"/>
        <v>2.8332000000000002</v>
      </c>
      <c r="AD9" s="3">
        <f t="shared" si="21"/>
        <v>4.9066718178304658</v>
      </c>
      <c r="AE9" s="3">
        <f t="shared" si="22"/>
        <v>3.5423</v>
      </c>
      <c r="AF9" s="3">
        <f t="shared" si="23"/>
        <v>0.75331000000000015</v>
      </c>
      <c r="AG9" s="3">
        <f t="shared" si="24"/>
        <v>2.7889899999999996</v>
      </c>
      <c r="AH9" s="3">
        <f t="shared" si="25"/>
        <v>4.7680513621194498</v>
      </c>
      <c r="AI9" s="3">
        <f t="shared" si="26"/>
        <v>3.512975</v>
      </c>
      <c r="AJ9" s="3">
        <f t="shared" si="27"/>
        <v>0.76819500000000007</v>
      </c>
      <c r="AK9" s="3">
        <f t="shared" si="28"/>
        <v>2.74478</v>
      </c>
      <c r="AL9" s="3">
        <f t="shared" si="29"/>
        <v>4.6294309064084347</v>
      </c>
      <c r="AM9" s="3">
        <f t="shared" si="30"/>
        <v>3.4836499999999999</v>
      </c>
      <c r="AN9" s="3">
        <f t="shared" si="31"/>
        <v>0.78308000000000011</v>
      </c>
      <c r="AO9" s="3">
        <f t="shared" si="32"/>
        <v>2.7005699999999999</v>
      </c>
      <c r="AP9" s="3">
        <f t="shared" si="33"/>
        <v>4.4908104506974187</v>
      </c>
      <c r="AQ9" s="3">
        <f t="shared" si="34"/>
        <v>3.4543249999999999</v>
      </c>
      <c r="AR9" s="3">
        <f t="shared" si="35"/>
        <v>0.79796500000000004</v>
      </c>
      <c r="AS9" s="3">
        <f t="shared" si="36"/>
        <v>2.6563599999999998</v>
      </c>
      <c r="AT9" s="3">
        <f t="shared" si="37"/>
        <v>4.3521899949864045</v>
      </c>
      <c r="AU9" s="3">
        <f>(5*AU$4+5*AU$14)/10</f>
        <v>3.4249999999999998</v>
      </c>
      <c r="AV9" s="3">
        <f>(5*AV$4+5*AV$14)/10</f>
        <v>0.81285000000000007</v>
      </c>
      <c r="AW9" s="3">
        <f t="shared" si="38"/>
        <v>2.6121499999999997</v>
      </c>
      <c r="AX9" s="3">
        <f t="shared" si="39"/>
        <v>4.2135695392753885</v>
      </c>
    </row>
    <row r="10" spans="1:50" x14ac:dyDescent="0.3">
      <c r="A10">
        <v>41</v>
      </c>
      <c r="B10">
        <f>G10</f>
        <v>3.8313000000000001</v>
      </c>
      <c r="E10" s="2"/>
      <c r="F10" s="7">
        <v>6</v>
      </c>
      <c r="G10" s="3">
        <f>(4*G$4+6*G$14)/10</f>
        <v>3.8313000000000001</v>
      </c>
      <c r="H10" s="3">
        <f>(4*H$4+6*H$14)/10</f>
        <v>0.66320000000000001</v>
      </c>
      <c r="I10" s="3">
        <f t="shared" si="0"/>
        <v>3.1680999999999999</v>
      </c>
      <c r="J10" s="3">
        <f t="shared" si="1"/>
        <v>5.7769903498190596</v>
      </c>
      <c r="K10" s="3">
        <f t="shared" si="2"/>
        <v>3.8017700000000003</v>
      </c>
      <c r="L10" s="3">
        <f t="shared" si="3"/>
        <v>0.67852400000000002</v>
      </c>
      <c r="M10" s="3">
        <f t="shared" si="4"/>
        <v>3.123246</v>
      </c>
      <c r="N10" s="3">
        <f t="shared" si="5"/>
        <v>5.6323911139650749</v>
      </c>
      <c r="O10" s="3">
        <f t="shared" si="6"/>
        <v>3.77224</v>
      </c>
      <c r="P10" s="3">
        <f t="shared" si="7"/>
        <v>0.69384800000000002</v>
      </c>
      <c r="Q10" s="3">
        <f t="shared" si="8"/>
        <v>3.078392</v>
      </c>
      <c r="R10" s="3">
        <f t="shared" si="9"/>
        <v>5.4877918781110901</v>
      </c>
      <c r="S10" s="3">
        <f t="shared" si="10"/>
        <v>3.7427100000000002</v>
      </c>
      <c r="T10" s="3">
        <f t="shared" si="11"/>
        <v>0.70917200000000002</v>
      </c>
      <c r="U10" s="3">
        <f t="shared" si="12"/>
        <v>3.0335380000000001</v>
      </c>
      <c r="V10" s="3">
        <f t="shared" si="13"/>
        <v>5.3431926422571054</v>
      </c>
      <c r="W10" s="3">
        <f t="shared" si="14"/>
        <v>3.7131799999999999</v>
      </c>
      <c r="X10" s="3">
        <f t="shared" si="15"/>
        <v>0.72449600000000003</v>
      </c>
      <c r="Y10" s="3">
        <f t="shared" si="16"/>
        <v>2.9886840000000001</v>
      </c>
      <c r="Z10" s="3">
        <f t="shared" si="17"/>
        <v>5.1985934064031207</v>
      </c>
      <c r="AA10" s="3">
        <f t="shared" si="18"/>
        <v>3.6836500000000001</v>
      </c>
      <c r="AB10" s="3">
        <f t="shared" si="19"/>
        <v>0.73982000000000003</v>
      </c>
      <c r="AC10" s="3">
        <f t="shared" si="20"/>
        <v>2.9438299999999997</v>
      </c>
      <c r="AD10" s="3">
        <f t="shared" si="21"/>
        <v>5.053994170549136</v>
      </c>
      <c r="AE10" s="3">
        <f t="shared" si="22"/>
        <v>3.6541200000000003</v>
      </c>
      <c r="AF10" s="3">
        <f t="shared" si="23"/>
        <v>0.75514400000000004</v>
      </c>
      <c r="AG10" s="3">
        <f t="shared" si="24"/>
        <v>2.8989760000000002</v>
      </c>
      <c r="AH10" s="3">
        <f t="shared" si="25"/>
        <v>4.9093949346951504</v>
      </c>
      <c r="AI10" s="3">
        <f t="shared" si="26"/>
        <v>3.62459</v>
      </c>
      <c r="AJ10" s="3">
        <f t="shared" si="27"/>
        <v>0.77046800000000004</v>
      </c>
      <c r="AK10" s="3">
        <f t="shared" si="28"/>
        <v>2.8541219999999998</v>
      </c>
      <c r="AL10" s="3">
        <f t="shared" si="29"/>
        <v>4.7647956988411666</v>
      </c>
      <c r="AM10" s="3">
        <f t="shared" si="30"/>
        <v>3.5950600000000001</v>
      </c>
      <c r="AN10" s="3">
        <f t="shared" si="31"/>
        <v>0.78579200000000005</v>
      </c>
      <c r="AO10" s="3">
        <f t="shared" si="32"/>
        <v>2.8092680000000003</v>
      </c>
      <c r="AP10" s="3">
        <f t="shared" si="33"/>
        <v>4.620196462987181</v>
      </c>
      <c r="AQ10" s="3">
        <f t="shared" si="34"/>
        <v>3.5655300000000003</v>
      </c>
      <c r="AR10" s="3">
        <f t="shared" si="35"/>
        <v>0.80111600000000005</v>
      </c>
      <c r="AS10" s="3">
        <f t="shared" si="36"/>
        <v>2.7644139999999999</v>
      </c>
      <c r="AT10" s="3">
        <f t="shared" si="37"/>
        <v>4.4755972271331963</v>
      </c>
      <c r="AU10" s="3">
        <f>(4*AU$4+6*AU$14)/10</f>
        <v>3.536</v>
      </c>
      <c r="AV10" s="3">
        <f>(4*AV$4+6*AV$14)/10</f>
        <v>0.81644000000000005</v>
      </c>
      <c r="AW10" s="3">
        <f t="shared" si="38"/>
        <v>2.71956</v>
      </c>
      <c r="AX10" s="3">
        <f t="shared" si="39"/>
        <v>4.3309979912792116</v>
      </c>
    </row>
    <row r="11" spans="1:50" x14ac:dyDescent="0.3">
      <c r="A11">
        <v>42</v>
      </c>
      <c r="B11">
        <f>K10</f>
        <v>3.8017700000000003</v>
      </c>
      <c r="E11" s="2"/>
      <c r="F11" s="7">
        <v>7</v>
      </c>
      <c r="G11" s="3">
        <f>(3*G$4+7*G$14)/10</f>
        <v>3.94435</v>
      </c>
      <c r="H11" s="3">
        <f>(3*H$4+7*H$14)/10</f>
        <v>0.6624000000000001</v>
      </c>
      <c r="I11" s="3">
        <f t="shared" si="0"/>
        <v>3.2819500000000001</v>
      </c>
      <c r="J11" s="3">
        <f t="shared" si="1"/>
        <v>5.9546346618357475</v>
      </c>
      <c r="K11" s="3">
        <f t="shared" si="2"/>
        <v>3.914615</v>
      </c>
      <c r="L11" s="3">
        <f t="shared" si="3"/>
        <v>0.67816300000000007</v>
      </c>
      <c r="M11" s="3">
        <f t="shared" si="4"/>
        <v>3.2364520000000008</v>
      </c>
      <c r="N11" s="3">
        <f t="shared" si="5"/>
        <v>5.8039110222438826</v>
      </c>
      <c r="O11" s="3">
        <f t="shared" si="6"/>
        <v>3.8848799999999999</v>
      </c>
      <c r="P11" s="3">
        <f t="shared" si="7"/>
        <v>0.69392600000000004</v>
      </c>
      <c r="Q11" s="3">
        <f t="shared" si="8"/>
        <v>3.1909540000000001</v>
      </c>
      <c r="R11" s="3">
        <f t="shared" si="9"/>
        <v>5.6531873826520185</v>
      </c>
      <c r="S11" s="3">
        <f t="shared" si="10"/>
        <v>3.8551450000000003</v>
      </c>
      <c r="T11" s="3">
        <f t="shared" si="11"/>
        <v>0.70968900000000013</v>
      </c>
      <c r="U11" s="3">
        <f t="shared" si="12"/>
        <v>3.1454560000000003</v>
      </c>
      <c r="V11" s="3">
        <f t="shared" si="13"/>
        <v>5.5024637430601526</v>
      </c>
      <c r="W11" s="3">
        <f t="shared" si="14"/>
        <v>3.8254100000000002</v>
      </c>
      <c r="X11" s="3">
        <f t="shared" si="15"/>
        <v>0.7254520000000001</v>
      </c>
      <c r="Y11" s="3">
        <f t="shared" si="16"/>
        <v>3.099958</v>
      </c>
      <c r="Z11" s="3">
        <f t="shared" si="17"/>
        <v>5.3517401034682894</v>
      </c>
      <c r="AA11" s="3">
        <f t="shared" si="18"/>
        <v>3.7956750000000001</v>
      </c>
      <c r="AB11" s="3">
        <f t="shared" si="19"/>
        <v>0.74121500000000007</v>
      </c>
      <c r="AC11" s="3">
        <f t="shared" si="20"/>
        <v>3.0544600000000002</v>
      </c>
      <c r="AD11" s="3">
        <f t="shared" si="21"/>
        <v>5.2010164638764236</v>
      </c>
      <c r="AE11" s="3">
        <f t="shared" si="22"/>
        <v>3.7659399999999996</v>
      </c>
      <c r="AF11" s="3">
        <f t="shared" si="23"/>
        <v>0.75697800000000004</v>
      </c>
      <c r="AG11" s="3">
        <f t="shared" si="24"/>
        <v>3.0089619999999999</v>
      </c>
      <c r="AH11" s="3">
        <f t="shared" si="25"/>
        <v>5.0502928242845595</v>
      </c>
      <c r="AI11" s="3">
        <f t="shared" si="26"/>
        <v>3.7362049999999996</v>
      </c>
      <c r="AJ11" s="3">
        <f t="shared" si="27"/>
        <v>0.77274100000000012</v>
      </c>
      <c r="AK11" s="3">
        <f t="shared" si="28"/>
        <v>2.9634639999999997</v>
      </c>
      <c r="AL11" s="3">
        <f t="shared" si="29"/>
        <v>4.8995691846926945</v>
      </c>
      <c r="AM11" s="3">
        <f t="shared" si="30"/>
        <v>3.7064700000000004</v>
      </c>
      <c r="AN11" s="3">
        <f t="shared" si="31"/>
        <v>0.78850399999999998</v>
      </c>
      <c r="AO11" s="3">
        <f t="shared" si="32"/>
        <v>2.9179659999999998</v>
      </c>
      <c r="AP11" s="3">
        <f t="shared" si="33"/>
        <v>4.7488455451008296</v>
      </c>
      <c r="AQ11" s="3">
        <f t="shared" si="34"/>
        <v>3.6767349999999999</v>
      </c>
      <c r="AR11" s="3">
        <f t="shared" si="35"/>
        <v>0.80426700000000007</v>
      </c>
      <c r="AS11" s="3">
        <f t="shared" si="36"/>
        <v>2.872468</v>
      </c>
      <c r="AT11" s="3">
        <f t="shared" si="37"/>
        <v>4.5981219055089655</v>
      </c>
      <c r="AU11" s="3">
        <f>(3*AU$4+7*AU$14)/10</f>
        <v>3.6469999999999998</v>
      </c>
      <c r="AV11" s="3">
        <f>(3*AV$4+7*AV$14)/10</f>
        <v>0.82003000000000004</v>
      </c>
      <c r="AW11" s="3">
        <f t="shared" si="38"/>
        <v>2.8269699999999998</v>
      </c>
      <c r="AX11" s="3">
        <f t="shared" si="39"/>
        <v>4.4473982659171005</v>
      </c>
    </row>
    <row r="12" spans="1:50" x14ac:dyDescent="0.3">
      <c r="A12">
        <v>43</v>
      </c>
      <c r="B12">
        <f>G12</f>
        <v>4.0573999999999995</v>
      </c>
      <c r="E12" s="2"/>
      <c r="F12" s="7">
        <v>8</v>
      </c>
      <c r="G12" s="3">
        <f>(2*G$4+8*G$14)/10</f>
        <v>4.0573999999999995</v>
      </c>
      <c r="H12" s="3">
        <f>(2*H$4+8*H$14)/10</f>
        <v>0.66160000000000008</v>
      </c>
      <c r="I12" s="3">
        <f t="shared" si="0"/>
        <v>3.3957999999999995</v>
      </c>
      <c r="J12" s="3">
        <f t="shared" si="1"/>
        <v>6.1327085852478822</v>
      </c>
      <c r="K12" s="3">
        <f t="shared" si="2"/>
        <v>4.0274599999999996</v>
      </c>
      <c r="L12" s="3">
        <f t="shared" si="3"/>
        <v>0.67780200000000002</v>
      </c>
      <c r="M12" s="3">
        <f t="shared" si="4"/>
        <v>3.3496579999999994</v>
      </c>
      <c r="N12" s="3">
        <f t="shared" si="5"/>
        <v>5.9757161075297764</v>
      </c>
      <c r="O12" s="3">
        <f t="shared" si="6"/>
        <v>3.9975199999999993</v>
      </c>
      <c r="P12" s="3">
        <f t="shared" si="7"/>
        <v>0.69400400000000007</v>
      </c>
      <c r="Q12" s="3">
        <f t="shared" si="8"/>
        <v>3.3035159999999997</v>
      </c>
      <c r="R12" s="3">
        <f t="shared" si="9"/>
        <v>5.8187236298116716</v>
      </c>
      <c r="S12" s="3">
        <f t="shared" si="10"/>
        <v>3.9675799999999994</v>
      </c>
      <c r="T12" s="3">
        <f t="shared" si="11"/>
        <v>0.71020600000000011</v>
      </c>
      <c r="U12" s="3">
        <f t="shared" si="12"/>
        <v>3.2573739999999995</v>
      </c>
      <c r="V12" s="3">
        <f t="shared" si="13"/>
        <v>5.6617311520935658</v>
      </c>
      <c r="W12" s="3">
        <f t="shared" si="14"/>
        <v>3.9376399999999996</v>
      </c>
      <c r="X12" s="3">
        <f t="shared" si="15"/>
        <v>0.72640800000000005</v>
      </c>
      <c r="Y12" s="3">
        <f t="shared" si="16"/>
        <v>3.2112319999999999</v>
      </c>
      <c r="Z12" s="3">
        <f t="shared" si="17"/>
        <v>5.5047386743754601</v>
      </c>
      <c r="AA12" s="3">
        <f t="shared" si="18"/>
        <v>3.9076999999999997</v>
      </c>
      <c r="AB12" s="3">
        <f t="shared" si="19"/>
        <v>0.74260999999999999</v>
      </c>
      <c r="AC12" s="3">
        <f t="shared" si="20"/>
        <v>3.1650900000000002</v>
      </c>
      <c r="AD12" s="3">
        <f t="shared" si="21"/>
        <v>5.3477461966573543</v>
      </c>
      <c r="AE12" s="3">
        <f t="shared" si="22"/>
        <v>3.8777599999999999</v>
      </c>
      <c r="AF12" s="3">
        <f t="shared" si="23"/>
        <v>0.75881200000000004</v>
      </c>
      <c r="AG12" s="3">
        <f t="shared" si="24"/>
        <v>3.1189479999999996</v>
      </c>
      <c r="AH12" s="3">
        <f t="shared" si="25"/>
        <v>5.1907537189392494</v>
      </c>
      <c r="AI12" s="3">
        <f t="shared" si="26"/>
        <v>3.84782</v>
      </c>
      <c r="AJ12" s="3">
        <f t="shared" si="27"/>
        <v>0.77501399999999998</v>
      </c>
      <c r="AK12" s="3">
        <f t="shared" si="28"/>
        <v>3.0728059999999999</v>
      </c>
      <c r="AL12" s="3">
        <f t="shared" si="29"/>
        <v>5.0337612412211445</v>
      </c>
      <c r="AM12" s="3">
        <f t="shared" si="30"/>
        <v>3.8178799999999997</v>
      </c>
      <c r="AN12" s="3">
        <f t="shared" si="31"/>
        <v>0.79121600000000003</v>
      </c>
      <c r="AO12" s="3">
        <f t="shared" si="32"/>
        <v>3.0266639999999998</v>
      </c>
      <c r="AP12" s="3">
        <f t="shared" si="33"/>
        <v>4.8767687635030388</v>
      </c>
      <c r="AQ12" s="3">
        <f t="shared" si="34"/>
        <v>3.7879400000000003</v>
      </c>
      <c r="AR12" s="3">
        <f t="shared" si="35"/>
        <v>0.80741799999999997</v>
      </c>
      <c r="AS12" s="3">
        <f t="shared" si="36"/>
        <v>2.9805219999999997</v>
      </c>
      <c r="AT12" s="3">
        <f t="shared" si="37"/>
        <v>4.719776285784933</v>
      </c>
      <c r="AU12" s="3">
        <f>(2*AU$4+8*AU$14)/10</f>
        <v>3.758</v>
      </c>
      <c r="AV12" s="3">
        <f>(2*AV$4+8*AV$14)/10</f>
        <v>0.82362000000000002</v>
      </c>
      <c r="AW12" s="3">
        <f t="shared" si="38"/>
        <v>2.93438</v>
      </c>
      <c r="AX12" s="3">
        <f t="shared" si="39"/>
        <v>4.5627838080668273</v>
      </c>
    </row>
    <row r="13" spans="1:50" x14ac:dyDescent="0.3">
      <c r="A13">
        <v>44</v>
      </c>
      <c r="B13">
        <f>K12</f>
        <v>4.0274599999999996</v>
      </c>
      <c r="E13" s="2"/>
      <c r="F13" s="7">
        <v>9</v>
      </c>
      <c r="G13" s="3">
        <f>(1*G$4+9*G$14)/10</f>
        <v>4.1704500000000007</v>
      </c>
      <c r="H13" s="3">
        <f>(1*H$4+9*H$14)/10</f>
        <v>0.66080000000000005</v>
      </c>
      <c r="I13" s="3">
        <f t="shared" si="0"/>
        <v>3.5096500000000006</v>
      </c>
      <c r="J13" s="3">
        <f t="shared" si="1"/>
        <v>6.3112136803874099</v>
      </c>
      <c r="K13" s="3">
        <f t="shared" si="2"/>
        <v>4.1403050000000006</v>
      </c>
      <c r="L13" s="3">
        <f t="shared" si="3"/>
        <v>0.67744100000000007</v>
      </c>
      <c r="M13" s="3">
        <f t="shared" si="4"/>
        <v>3.4628640000000006</v>
      </c>
      <c r="N13" s="3">
        <f t="shared" si="5"/>
        <v>6.1478090952695714</v>
      </c>
      <c r="O13" s="3">
        <f t="shared" si="6"/>
        <v>4.1101600000000005</v>
      </c>
      <c r="P13" s="3">
        <f t="shared" si="7"/>
        <v>0.69408200000000009</v>
      </c>
      <c r="Q13" s="3">
        <f t="shared" si="8"/>
        <v>3.4160780000000002</v>
      </c>
      <c r="R13" s="3">
        <f t="shared" si="9"/>
        <v>5.9844045101517338</v>
      </c>
      <c r="S13" s="3">
        <f t="shared" si="10"/>
        <v>4.0800150000000004</v>
      </c>
      <c r="T13" s="3">
        <f t="shared" si="11"/>
        <v>0.71072299999999999</v>
      </c>
      <c r="U13" s="3">
        <f t="shared" si="12"/>
        <v>3.3692920000000002</v>
      </c>
      <c r="V13" s="3">
        <f t="shared" si="13"/>
        <v>5.8209999250338953</v>
      </c>
      <c r="W13" s="3">
        <f t="shared" si="14"/>
        <v>4.0498700000000003</v>
      </c>
      <c r="X13" s="3">
        <f t="shared" si="15"/>
        <v>0.72736400000000001</v>
      </c>
      <c r="Y13" s="3">
        <f t="shared" si="16"/>
        <v>3.3225059999999997</v>
      </c>
      <c r="Z13" s="3">
        <f t="shared" si="17"/>
        <v>5.6575953399160568</v>
      </c>
      <c r="AA13" s="3">
        <f t="shared" si="18"/>
        <v>4.0197250000000002</v>
      </c>
      <c r="AB13" s="3">
        <f t="shared" si="19"/>
        <v>0.74400500000000003</v>
      </c>
      <c r="AC13" s="3">
        <f t="shared" si="20"/>
        <v>3.2757199999999997</v>
      </c>
      <c r="AD13" s="3">
        <f t="shared" si="21"/>
        <v>5.4941907547982183</v>
      </c>
      <c r="AE13" s="3">
        <f t="shared" si="22"/>
        <v>3.9895800000000001</v>
      </c>
      <c r="AF13" s="3">
        <f t="shared" si="23"/>
        <v>0.76064600000000004</v>
      </c>
      <c r="AG13" s="3">
        <f t="shared" si="24"/>
        <v>3.2289340000000002</v>
      </c>
      <c r="AH13" s="3">
        <f t="shared" si="25"/>
        <v>5.3307861696803807</v>
      </c>
      <c r="AI13" s="3">
        <f t="shared" si="26"/>
        <v>3.959435</v>
      </c>
      <c r="AJ13" s="3">
        <f t="shared" si="27"/>
        <v>0.77728700000000006</v>
      </c>
      <c r="AK13" s="3">
        <f t="shared" si="28"/>
        <v>3.1821480000000002</v>
      </c>
      <c r="AL13" s="3">
        <f t="shared" si="29"/>
        <v>5.167381584562543</v>
      </c>
      <c r="AM13" s="3">
        <f t="shared" si="30"/>
        <v>3.9292900000000004</v>
      </c>
      <c r="AN13" s="3">
        <f t="shared" si="31"/>
        <v>0.79392799999999997</v>
      </c>
      <c r="AO13" s="3">
        <f t="shared" si="32"/>
        <v>3.1353619999999998</v>
      </c>
      <c r="AP13" s="3">
        <f t="shared" si="33"/>
        <v>5.0039769994447045</v>
      </c>
      <c r="AQ13" s="3">
        <f t="shared" si="34"/>
        <v>3.8991449999999999</v>
      </c>
      <c r="AR13" s="3">
        <f t="shared" si="35"/>
        <v>0.81056899999999987</v>
      </c>
      <c r="AS13" s="3">
        <f t="shared" si="36"/>
        <v>3.0885759999999998</v>
      </c>
      <c r="AT13" s="3">
        <f t="shared" si="37"/>
        <v>4.840572414326866</v>
      </c>
      <c r="AU13" s="3">
        <f>(1*AU$4+9*AU$14)/10</f>
        <v>3.8689999999999998</v>
      </c>
      <c r="AV13" s="3">
        <f>(1*AV$4+9*AV$14)/10</f>
        <v>0.82721</v>
      </c>
      <c r="AW13" s="3">
        <f t="shared" si="38"/>
        <v>3.0417899999999998</v>
      </c>
      <c r="AX13" s="3">
        <f t="shared" si="39"/>
        <v>4.6771678292090275</v>
      </c>
    </row>
    <row r="14" spans="1:50" x14ac:dyDescent="0.3">
      <c r="A14">
        <v>45</v>
      </c>
      <c r="B14">
        <f>G14</f>
        <v>4.2835000000000001</v>
      </c>
      <c r="E14" s="2"/>
      <c r="F14" s="23">
        <v>10</v>
      </c>
      <c r="G14" s="6">
        <v>4.2835000000000001</v>
      </c>
      <c r="H14" s="6">
        <v>0.66</v>
      </c>
      <c r="I14" s="3">
        <f t="shared" si="0"/>
        <v>3.6234999999999999</v>
      </c>
      <c r="J14" s="6">
        <f t="shared" si="1"/>
        <v>6.4901515151515152</v>
      </c>
      <c r="K14" s="3">
        <f t="shared" si="2"/>
        <v>4.2531499999999998</v>
      </c>
      <c r="L14" s="3">
        <f t="shared" si="3"/>
        <v>0.67708000000000002</v>
      </c>
      <c r="M14" s="3">
        <f t="shared" si="4"/>
        <v>3.5760700000000001</v>
      </c>
      <c r="N14" s="3">
        <f t="shared" si="5"/>
        <v>6.3201926948833549</v>
      </c>
      <c r="O14" s="3">
        <f t="shared" si="6"/>
        <v>4.2228000000000003</v>
      </c>
      <c r="P14" s="3">
        <f t="shared" si="7"/>
        <v>0.69416</v>
      </c>
      <c r="Q14" s="3">
        <f t="shared" si="8"/>
        <v>3.5286400000000002</v>
      </c>
      <c r="R14" s="3">
        <f t="shared" si="9"/>
        <v>6.1502338746151937</v>
      </c>
      <c r="S14" s="3">
        <f t="shared" si="10"/>
        <v>4.19245</v>
      </c>
      <c r="T14" s="3">
        <f t="shared" si="11"/>
        <v>0.71123999999999998</v>
      </c>
      <c r="U14" s="3">
        <f t="shared" si="12"/>
        <v>3.4812099999999999</v>
      </c>
      <c r="V14" s="3">
        <f t="shared" si="13"/>
        <v>5.9802750543470333</v>
      </c>
      <c r="W14" s="3">
        <f t="shared" si="14"/>
        <v>4.1621000000000006</v>
      </c>
      <c r="X14" s="3">
        <f t="shared" si="15"/>
        <v>0.72831999999999997</v>
      </c>
      <c r="Y14" s="3">
        <f t="shared" si="16"/>
        <v>3.4337800000000001</v>
      </c>
      <c r="Z14" s="3">
        <f t="shared" si="17"/>
        <v>5.8103162340788721</v>
      </c>
      <c r="AA14" s="3">
        <f t="shared" si="18"/>
        <v>4.1317499999999994</v>
      </c>
      <c r="AB14" s="3">
        <f t="shared" si="19"/>
        <v>0.74540000000000006</v>
      </c>
      <c r="AC14" s="3">
        <f t="shared" si="20"/>
        <v>3.3863500000000002</v>
      </c>
      <c r="AD14" s="3">
        <f t="shared" si="21"/>
        <v>5.6403574138107118</v>
      </c>
      <c r="AE14" s="3">
        <f t="shared" si="22"/>
        <v>4.1013999999999999</v>
      </c>
      <c r="AF14" s="3">
        <f t="shared" si="23"/>
        <v>0.76248000000000005</v>
      </c>
      <c r="AG14" s="3">
        <f t="shared" si="24"/>
        <v>3.3389200000000003</v>
      </c>
      <c r="AH14" s="3">
        <f t="shared" si="25"/>
        <v>5.4703985935425505</v>
      </c>
      <c r="AI14" s="3">
        <f t="shared" si="26"/>
        <v>4.0710499999999996</v>
      </c>
      <c r="AJ14" s="3">
        <f t="shared" si="27"/>
        <v>0.77956000000000003</v>
      </c>
      <c r="AK14" s="3">
        <f t="shared" si="28"/>
        <v>3.2914900000000005</v>
      </c>
      <c r="AL14" s="3">
        <f t="shared" si="29"/>
        <v>5.3004397732743902</v>
      </c>
      <c r="AM14" s="3">
        <f t="shared" si="30"/>
        <v>4.0406999999999993</v>
      </c>
      <c r="AN14" s="3">
        <f t="shared" si="31"/>
        <v>0.79664000000000001</v>
      </c>
      <c r="AO14" s="3">
        <f t="shared" si="32"/>
        <v>3.2440600000000002</v>
      </c>
      <c r="AP14" s="3">
        <f t="shared" si="33"/>
        <v>5.1304809530062299</v>
      </c>
      <c r="AQ14" s="3">
        <f t="shared" si="34"/>
        <v>4.0103499999999999</v>
      </c>
      <c r="AR14" s="3">
        <f t="shared" si="35"/>
        <v>0.81372</v>
      </c>
      <c r="AS14" s="3">
        <f t="shared" si="36"/>
        <v>3.1966299999999999</v>
      </c>
      <c r="AT14" s="3">
        <f t="shared" si="37"/>
        <v>4.9605221327380686</v>
      </c>
      <c r="AU14" s="6">
        <v>3.98</v>
      </c>
      <c r="AV14" s="6">
        <v>0.83079999999999998</v>
      </c>
      <c r="AW14" s="3">
        <f t="shared" si="38"/>
        <v>3.1492</v>
      </c>
      <c r="AX14" s="6">
        <f t="shared" si="39"/>
        <v>4.7905633124699083</v>
      </c>
    </row>
    <row r="15" spans="1:50" x14ac:dyDescent="0.3">
      <c r="A15" s="16" t="s">
        <v>22</v>
      </c>
      <c r="E15" s="2"/>
      <c r="F15" s="7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x14ac:dyDescent="0.3">
      <c r="A16" s="9" t="s">
        <v>4</v>
      </c>
      <c r="B16" s="9" t="s">
        <v>21</v>
      </c>
      <c r="C16" s="15">
        <v>35</v>
      </c>
      <c r="D16" s="15">
        <v>36</v>
      </c>
      <c r="E16" s="15">
        <v>37</v>
      </c>
      <c r="F16" s="15">
        <v>38</v>
      </c>
      <c r="G16" s="15">
        <v>39</v>
      </c>
      <c r="H16" s="15">
        <v>40</v>
      </c>
      <c r="I16" s="15">
        <v>41</v>
      </c>
      <c r="J16" s="15">
        <v>42</v>
      </c>
      <c r="K16" s="15">
        <v>43</v>
      </c>
      <c r="L16" s="15">
        <v>44</v>
      </c>
      <c r="M16" s="15">
        <v>45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3">
      <c r="A17" s="11">
        <v>0</v>
      </c>
      <c r="B17" s="9" t="s">
        <v>17</v>
      </c>
      <c r="C17" s="12">
        <v>3.153</v>
      </c>
      <c r="D17" s="12">
        <v>3.1246999999999998</v>
      </c>
      <c r="E17" s="12">
        <v>3.0964</v>
      </c>
      <c r="F17" s="12">
        <v>3.0681000000000003</v>
      </c>
      <c r="G17" s="12">
        <v>3.0398000000000001</v>
      </c>
      <c r="H17" s="12">
        <v>3.0115000000000003</v>
      </c>
      <c r="I17" s="12">
        <v>2.9832000000000001</v>
      </c>
      <c r="J17" s="12">
        <v>2.9548999999999999</v>
      </c>
      <c r="K17" s="12">
        <v>2.9266000000000001</v>
      </c>
      <c r="L17" s="12">
        <v>2.8982999999999999</v>
      </c>
      <c r="M17" s="12">
        <v>2.87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3">
      <c r="A18" s="11">
        <v>1</v>
      </c>
      <c r="B18" s="9" t="s">
        <v>17</v>
      </c>
      <c r="C18" s="12">
        <v>3.2660499999999999</v>
      </c>
      <c r="D18" s="12">
        <v>3.2375449999999999</v>
      </c>
      <c r="E18" s="12">
        <v>3.2090400000000003</v>
      </c>
      <c r="F18" s="14">
        <v>3.1805349999999999</v>
      </c>
      <c r="G18" s="12">
        <v>3.1520299999999999</v>
      </c>
      <c r="H18" s="12">
        <v>3.1235249999999999</v>
      </c>
      <c r="I18" s="12">
        <v>3.0950200000000003</v>
      </c>
      <c r="J18" s="12">
        <v>3.0665149999999999</v>
      </c>
      <c r="K18" s="12">
        <v>3.0380100000000003</v>
      </c>
      <c r="L18" s="12">
        <v>3.0095050000000003</v>
      </c>
      <c r="M18" s="12">
        <v>2.9810000000000003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3">
      <c r="A19" s="11">
        <v>2</v>
      </c>
      <c r="B19" s="9" t="s">
        <v>17</v>
      </c>
      <c r="C19" s="12">
        <v>3.3790999999999998</v>
      </c>
      <c r="D19" s="12">
        <v>3.35039</v>
      </c>
      <c r="E19" s="12">
        <v>3.3216799999999997</v>
      </c>
      <c r="F19" s="14">
        <v>3.2929699999999995</v>
      </c>
      <c r="G19" s="12">
        <v>3.2642600000000002</v>
      </c>
      <c r="H19" s="12">
        <v>3.2355499999999999</v>
      </c>
      <c r="I19" s="12">
        <v>3.2068399999999997</v>
      </c>
      <c r="J19" s="12">
        <v>3.1781300000000003</v>
      </c>
      <c r="K19" s="12">
        <v>3.1494200000000001</v>
      </c>
      <c r="L19" s="12">
        <v>3.1207099999999999</v>
      </c>
      <c r="M19" s="12">
        <v>3.0920000000000001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3">
      <c r="A20" s="11">
        <v>3</v>
      </c>
      <c r="B20" s="9" t="s">
        <v>17</v>
      </c>
      <c r="C20" s="12">
        <v>3.4921500000000001</v>
      </c>
      <c r="D20" s="12">
        <v>3.4632350000000001</v>
      </c>
      <c r="E20" s="12">
        <v>3.4343200000000005</v>
      </c>
      <c r="F20" s="14">
        <v>3.4054050000000005</v>
      </c>
      <c r="G20" s="12">
        <v>3.3764899999999995</v>
      </c>
      <c r="H20" s="12">
        <v>3.3475750000000004</v>
      </c>
      <c r="I20" s="12">
        <v>3.3186600000000004</v>
      </c>
      <c r="J20" s="12">
        <v>3.2897450000000008</v>
      </c>
      <c r="K20" s="12">
        <v>3.2608299999999999</v>
      </c>
      <c r="L20" s="12">
        <v>3.2319149999999999</v>
      </c>
      <c r="M20" s="12">
        <v>3.2030000000000003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3">
      <c r="A21" s="11">
        <v>4</v>
      </c>
      <c r="B21" s="9" t="s">
        <v>17</v>
      </c>
      <c r="C21" s="12">
        <v>3.6052</v>
      </c>
      <c r="D21" s="12">
        <v>3.5760799999999997</v>
      </c>
      <c r="E21" s="12">
        <v>3.5469599999999999</v>
      </c>
      <c r="F21" s="14">
        <v>3.5178399999999996</v>
      </c>
      <c r="G21" s="12">
        <v>3.4887199999999998</v>
      </c>
      <c r="H21" s="12">
        <v>3.4596000000000005</v>
      </c>
      <c r="I21" s="12">
        <v>3.4304800000000002</v>
      </c>
      <c r="J21" s="12">
        <v>3.4013599999999995</v>
      </c>
      <c r="K21" s="12">
        <v>3.3722400000000001</v>
      </c>
      <c r="L21" s="12">
        <v>3.3431200000000003</v>
      </c>
      <c r="M21" s="12">
        <v>3.3140000000000001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3">
      <c r="A22" s="11">
        <v>5</v>
      </c>
      <c r="B22" s="9" t="s">
        <v>17</v>
      </c>
      <c r="C22" s="12">
        <v>3.7182500000000003</v>
      </c>
      <c r="D22" s="12">
        <v>3.6889249999999998</v>
      </c>
      <c r="E22" s="12">
        <v>3.6596000000000002</v>
      </c>
      <c r="F22" s="14">
        <v>3.6302750000000001</v>
      </c>
      <c r="G22" s="12">
        <v>3.6009500000000001</v>
      </c>
      <c r="H22" s="12">
        <v>3.571625</v>
      </c>
      <c r="I22" s="12">
        <v>3.5423</v>
      </c>
      <c r="J22" s="12">
        <v>3.512975</v>
      </c>
      <c r="K22" s="12">
        <v>3.4836499999999999</v>
      </c>
      <c r="L22" s="12">
        <v>3.4543249999999999</v>
      </c>
      <c r="M22" s="12">
        <v>3.4249999999999998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3">
      <c r="A23" s="11">
        <v>6</v>
      </c>
      <c r="B23" s="9" t="s">
        <v>17</v>
      </c>
      <c r="C23" s="12">
        <v>3.8313000000000001</v>
      </c>
      <c r="D23" s="12">
        <v>3.8017700000000003</v>
      </c>
      <c r="E23" s="12">
        <v>3.77224</v>
      </c>
      <c r="F23" s="14">
        <v>3.7427100000000002</v>
      </c>
      <c r="G23" s="12">
        <v>3.7131799999999999</v>
      </c>
      <c r="H23" s="12">
        <v>3.6836500000000001</v>
      </c>
      <c r="I23" s="12">
        <v>3.6541200000000003</v>
      </c>
      <c r="J23" s="12">
        <v>3.62459</v>
      </c>
      <c r="K23" s="12">
        <v>3.5950600000000001</v>
      </c>
      <c r="L23" s="12">
        <v>3.5655300000000003</v>
      </c>
      <c r="M23" s="12">
        <v>3.536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3">
      <c r="A24" s="11">
        <v>7</v>
      </c>
      <c r="B24" s="9" t="s">
        <v>17</v>
      </c>
      <c r="C24" s="12">
        <v>3.94435</v>
      </c>
      <c r="D24" s="12">
        <v>3.914615</v>
      </c>
      <c r="E24" s="12">
        <v>3.8848799999999999</v>
      </c>
      <c r="F24" s="14">
        <v>3.8551450000000003</v>
      </c>
      <c r="G24" s="12">
        <v>3.8254100000000002</v>
      </c>
      <c r="H24" s="12">
        <v>3.7956750000000001</v>
      </c>
      <c r="I24" s="12">
        <v>3.7659399999999996</v>
      </c>
      <c r="J24" s="12">
        <v>3.7362049999999996</v>
      </c>
      <c r="K24" s="12">
        <v>3.7064700000000004</v>
      </c>
      <c r="L24" s="12">
        <v>3.6767349999999999</v>
      </c>
      <c r="M24" s="12">
        <v>3.6469999999999998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3">
      <c r="A25" s="11">
        <v>8</v>
      </c>
      <c r="B25" s="9" t="s">
        <v>17</v>
      </c>
      <c r="C25" s="12">
        <v>4.0573999999999995</v>
      </c>
      <c r="D25" s="12">
        <v>4.0274599999999996</v>
      </c>
      <c r="E25" s="12">
        <v>3.9975199999999993</v>
      </c>
      <c r="F25" s="14">
        <v>3.9675799999999994</v>
      </c>
      <c r="G25" s="12">
        <v>3.9376399999999996</v>
      </c>
      <c r="H25" s="12">
        <v>3.9076999999999997</v>
      </c>
      <c r="I25" s="12">
        <v>3.8777599999999999</v>
      </c>
      <c r="J25" s="12">
        <v>3.84782</v>
      </c>
      <c r="K25" s="12">
        <v>3.8178799999999997</v>
      </c>
      <c r="L25" s="12">
        <v>3.7879400000000003</v>
      </c>
      <c r="M25" s="12">
        <v>3.758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3">
      <c r="A26" s="11">
        <v>9</v>
      </c>
      <c r="B26" s="9" t="s">
        <v>17</v>
      </c>
      <c r="C26" s="12">
        <v>4.1704500000000007</v>
      </c>
      <c r="D26" s="12">
        <v>4.1403050000000006</v>
      </c>
      <c r="E26" s="12">
        <v>4.1101600000000005</v>
      </c>
      <c r="F26" s="14">
        <v>4.0800150000000004</v>
      </c>
      <c r="G26" s="12">
        <v>4.0498700000000003</v>
      </c>
      <c r="H26" s="12">
        <v>4.0197250000000002</v>
      </c>
      <c r="I26" s="12">
        <v>3.9895800000000001</v>
      </c>
      <c r="J26" s="12">
        <v>3.959435</v>
      </c>
      <c r="K26" s="12">
        <v>3.9292900000000004</v>
      </c>
      <c r="L26" s="12">
        <v>3.8991449999999999</v>
      </c>
      <c r="M26" s="12">
        <v>3.8689999999999998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x14ac:dyDescent="0.3">
      <c r="A27" s="11">
        <v>10</v>
      </c>
      <c r="B27" s="9" t="s">
        <v>17</v>
      </c>
      <c r="C27" s="12">
        <v>4.2835000000000001</v>
      </c>
      <c r="D27" s="12">
        <v>4.2531499999999998</v>
      </c>
      <c r="E27" s="12">
        <v>4.2228000000000003</v>
      </c>
      <c r="F27" s="12">
        <v>4.19245</v>
      </c>
      <c r="G27" s="12">
        <v>4.1621000000000006</v>
      </c>
      <c r="H27" s="13">
        <v>4.1317499999999994</v>
      </c>
      <c r="I27" s="12">
        <v>4.1013999999999999</v>
      </c>
      <c r="J27" s="12">
        <v>4.0710499999999996</v>
      </c>
      <c r="K27" s="12">
        <v>4.0406999999999993</v>
      </c>
      <c r="L27" s="12">
        <v>4.0103499999999999</v>
      </c>
      <c r="M27" s="12">
        <v>3.98</v>
      </c>
    </row>
    <row r="28" spans="1:50" x14ac:dyDescent="0.3">
      <c r="A28" s="11">
        <v>0</v>
      </c>
      <c r="B28" s="9" t="s">
        <v>18</v>
      </c>
      <c r="C28" s="12">
        <v>0.66800000000000004</v>
      </c>
      <c r="D28" s="12">
        <v>0.68020000000000003</v>
      </c>
      <c r="E28" s="12">
        <v>0.69240000000000002</v>
      </c>
      <c r="F28" s="12">
        <v>0.7046</v>
      </c>
      <c r="G28" s="12">
        <v>0.71679999999999999</v>
      </c>
      <c r="H28" s="13">
        <v>0.72900000000000009</v>
      </c>
      <c r="I28" s="12">
        <v>0.74120000000000008</v>
      </c>
      <c r="J28" s="12">
        <v>0.75340000000000007</v>
      </c>
      <c r="K28" s="12">
        <v>0.76560000000000006</v>
      </c>
      <c r="L28" s="12">
        <v>0.77780000000000005</v>
      </c>
      <c r="M28" s="12">
        <v>0.79</v>
      </c>
    </row>
    <row r="29" spans="1:50" x14ac:dyDescent="0.3">
      <c r="A29" s="11">
        <v>1</v>
      </c>
      <c r="B29" s="9" t="s">
        <v>18</v>
      </c>
      <c r="C29" s="12">
        <v>0.66720000000000002</v>
      </c>
      <c r="D29" s="12">
        <v>0.67988000000000004</v>
      </c>
      <c r="E29" s="12">
        <v>0.69256000000000006</v>
      </c>
      <c r="F29" s="12">
        <v>0.70524000000000009</v>
      </c>
      <c r="G29" s="12">
        <v>0.71792</v>
      </c>
      <c r="H29" s="13">
        <v>0.73060000000000014</v>
      </c>
      <c r="I29" s="12">
        <v>0.74328000000000005</v>
      </c>
      <c r="J29" s="12">
        <v>0.75595999999999997</v>
      </c>
      <c r="K29" s="12">
        <v>0.7686400000000001</v>
      </c>
      <c r="L29" s="12">
        <v>0.78132000000000013</v>
      </c>
      <c r="M29" s="12">
        <v>0.79400000000000004</v>
      </c>
    </row>
    <row r="30" spans="1:50" x14ac:dyDescent="0.3">
      <c r="A30" s="11">
        <v>2</v>
      </c>
      <c r="B30" s="9" t="s">
        <v>18</v>
      </c>
      <c r="C30" s="12">
        <v>0.6664000000000001</v>
      </c>
      <c r="D30" s="12">
        <v>0.67956000000000016</v>
      </c>
      <c r="E30" s="12">
        <v>0.69272000000000011</v>
      </c>
      <c r="F30" s="12">
        <v>0.70588000000000006</v>
      </c>
      <c r="G30" s="12">
        <v>0.71904000000000001</v>
      </c>
      <c r="H30" s="13">
        <v>0.73220000000000007</v>
      </c>
      <c r="I30" s="12">
        <v>0.74536000000000002</v>
      </c>
      <c r="J30" s="12">
        <v>0.75852000000000008</v>
      </c>
      <c r="K30" s="12">
        <v>0.77168000000000014</v>
      </c>
      <c r="L30" s="12">
        <v>0.78484000000000009</v>
      </c>
      <c r="M30" s="12">
        <v>0.79800000000000004</v>
      </c>
    </row>
    <row r="31" spans="1:50" x14ac:dyDescent="0.3">
      <c r="A31" s="11">
        <v>3</v>
      </c>
      <c r="B31" s="9" t="s">
        <v>18</v>
      </c>
      <c r="C31" s="12">
        <v>0.66560000000000008</v>
      </c>
      <c r="D31" s="12">
        <v>0.67924000000000007</v>
      </c>
      <c r="E31" s="12">
        <v>0.69288000000000005</v>
      </c>
      <c r="F31" s="12">
        <v>0.70652000000000004</v>
      </c>
      <c r="G31" s="12">
        <v>0.72016000000000013</v>
      </c>
      <c r="H31" s="13">
        <v>0.73380000000000001</v>
      </c>
      <c r="I31" s="12">
        <v>0.74743999999999988</v>
      </c>
      <c r="J31" s="12">
        <v>0.76107999999999998</v>
      </c>
      <c r="K31" s="12">
        <v>0.77471999999999996</v>
      </c>
      <c r="L31" s="12">
        <v>0.78835999999999995</v>
      </c>
      <c r="M31" s="12">
        <v>0.80199999999999994</v>
      </c>
    </row>
    <row r="32" spans="1:50" x14ac:dyDescent="0.3">
      <c r="A32" s="11">
        <v>4</v>
      </c>
      <c r="B32" s="9" t="s">
        <v>18</v>
      </c>
      <c r="C32" s="12">
        <v>0.66479999999999995</v>
      </c>
      <c r="D32" s="12">
        <v>0.67891999999999997</v>
      </c>
      <c r="E32" s="12">
        <v>0.69303999999999999</v>
      </c>
      <c r="F32" s="12">
        <v>0.70716000000000001</v>
      </c>
      <c r="G32" s="12">
        <v>0.72127999999999992</v>
      </c>
      <c r="H32" s="13">
        <v>0.73540000000000005</v>
      </c>
      <c r="I32" s="12">
        <v>0.74952000000000008</v>
      </c>
      <c r="J32" s="12">
        <v>0.76363999999999999</v>
      </c>
      <c r="K32" s="12">
        <v>0.77776000000000001</v>
      </c>
      <c r="L32" s="12">
        <v>0.79188000000000003</v>
      </c>
      <c r="M32" s="12">
        <v>0.80600000000000005</v>
      </c>
    </row>
    <row r="33" spans="1:19" x14ac:dyDescent="0.3">
      <c r="A33" s="11">
        <v>5</v>
      </c>
      <c r="B33" s="9" t="s">
        <v>18</v>
      </c>
      <c r="C33" s="12">
        <v>0.66400000000000003</v>
      </c>
      <c r="D33" s="12">
        <v>0.67859999999999998</v>
      </c>
      <c r="E33" s="12">
        <v>0.69320000000000004</v>
      </c>
      <c r="F33" s="12">
        <v>0.70779999999999998</v>
      </c>
      <c r="G33" s="12">
        <v>0.72240000000000004</v>
      </c>
      <c r="H33" s="13">
        <v>0.73699999999999999</v>
      </c>
      <c r="I33" s="12">
        <v>0.75160000000000005</v>
      </c>
      <c r="J33" s="12">
        <v>0.76619999999999999</v>
      </c>
      <c r="K33" s="12">
        <v>0.78079999999999994</v>
      </c>
      <c r="L33" s="12">
        <v>0.79539999999999988</v>
      </c>
      <c r="M33" s="12">
        <v>0.80999999999999994</v>
      </c>
    </row>
    <row r="34" spans="1:19" x14ac:dyDescent="0.3">
      <c r="A34" s="11">
        <v>6</v>
      </c>
      <c r="B34" s="9" t="s">
        <v>18</v>
      </c>
      <c r="C34" s="12">
        <v>0.66320000000000001</v>
      </c>
      <c r="D34" s="12">
        <v>0.67827999999999999</v>
      </c>
      <c r="E34" s="12">
        <v>0.69335999999999998</v>
      </c>
      <c r="F34" s="12">
        <v>0.70844000000000007</v>
      </c>
      <c r="G34" s="12">
        <v>0.72352000000000005</v>
      </c>
      <c r="H34" s="13">
        <v>0.73860000000000003</v>
      </c>
      <c r="I34" s="12">
        <v>0.75368000000000002</v>
      </c>
      <c r="J34" s="12">
        <v>0.76876000000000011</v>
      </c>
      <c r="K34" s="12">
        <v>0.78383999999999998</v>
      </c>
      <c r="L34" s="12">
        <v>0.79891999999999996</v>
      </c>
      <c r="M34" s="12">
        <v>0.81400000000000006</v>
      </c>
    </row>
    <row r="35" spans="1:19" x14ac:dyDescent="0.3">
      <c r="A35" s="11">
        <v>7</v>
      </c>
      <c r="B35" s="9" t="s">
        <v>18</v>
      </c>
      <c r="C35" s="12">
        <v>0.6624000000000001</v>
      </c>
      <c r="D35" s="12">
        <v>0.67796000000000001</v>
      </c>
      <c r="E35" s="12">
        <v>0.69352000000000014</v>
      </c>
      <c r="F35" s="12">
        <v>0.70908000000000004</v>
      </c>
      <c r="G35" s="12">
        <v>0.72464000000000006</v>
      </c>
      <c r="H35" s="13">
        <v>0.74019999999999997</v>
      </c>
      <c r="I35" s="12">
        <v>0.75575999999999999</v>
      </c>
      <c r="J35" s="12">
        <v>0.77132000000000001</v>
      </c>
      <c r="K35" s="12">
        <v>0.78688000000000002</v>
      </c>
      <c r="L35" s="12">
        <v>0.80244000000000004</v>
      </c>
      <c r="M35" s="12">
        <v>0.81799999999999995</v>
      </c>
    </row>
    <row r="36" spans="1:19" x14ac:dyDescent="0.3">
      <c r="A36" s="11">
        <v>8</v>
      </c>
      <c r="B36" s="9" t="s">
        <v>18</v>
      </c>
      <c r="C36" s="12">
        <v>0.66160000000000008</v>
      </c>
      <c r="D36" s="12">
        <v>0.67764000000000002</v>
      </c>
      <c r="E36" s="12">
        <v>0.69367999999999996</v>
      </c>
      <c r="F36" s="12">
        <v>0.70972000000000002</v>
      </c>
      <c r="G36" s="12">
        <v>0.72575999999999996</v>
      </c>
      <c r="H36" s="13">
        <v>0.7417999999999999</v>
      </c>
      <c r="I36" s="12">
        <v>0.75783999999999985</v>
      </c>
      <c r="J36" s="12">
        <v>0.7738799999999999</v>
      </c>
      <c r="K36" s="12">
        <v>0.78991999999999984</v>
      </c>
      <c r="L36" s="12">
        <v>0.80596000000000001</v>
      </c>
      <c r="M36" s="12">
        <v>0.82199999999999984</v>
      </c>
    </row>
    <row r="37" spans="1:19" x14ac:dyDescent="0.3">
      <c r="A37" s="11">
        <v>9</v>
      </c>
      <c r="B37" s="9" t="s">
        <v>18</v>
      </c>
      <c r="C37" s="12">
        <v>0.66080000000000005</v>
      </c>
      <c r="D37" s="12">
        <v>0.67732000000000003</v>
      </c>
      <c r="E37" s="12">
        <v>0.69384000000000001</v>
      </c>
      <c r="F37" s="12">
        <v>0.71035999999999999</v>
      </c>
      <c r="G37" s="12">
        <v>0.72688000000000008</v>
      </c>
      <c r="H37" s="13">
        <v>0.74340000000000006</v>
      </c>
      <c r="I37" s="12">
        <v>0.75991999999999993</v>
      </c>
      <c r="J37" s="12">
        <v>0.77644000000000002</v>
      </c>
      <c r="K37" s="12">
        <v>0.79296</v>
      </c>
      <c r="L37" s="12">
        <v>0.80947999999999998</v>
      </c>
      <c r="M37" s="12">
        <v>0.82599999999999996</v>
      </c>
    </row>
    <row r="38" spans="1:19" x14ac:dyDescent="0.3">
      <c r="A38" s="11">
        <v>10</v>
      </c>
      <c r="B38" s="9" t="s">
        <v>18</v>
      </c>
      <c r="C38" s="12">
        <v>0.66</v>
      </c>
      <c r="D38" s="12">
        <v>0.67700000000000005</v>
      </c>
      <c r="E38" s="12">
        <v>0.69400000000000006</v>
      </c>
      <c r="F38" s="12">
        <v>0.71099999999999997</v>
      </c>
      <c r="G38" s="12">
        <v>0.72799999999999998</v>
      </c>
      <c r="H38" s="13">
        <v>0.74499999999999988</v>
      </c>
      <c r="I38" s="12">
        <v>0.7619999999999999</v>
      </c>
      <c r="J38" s="12">
        <v>0.77899999999999991</v>
      </c>
      <c r="K38" s="12">
        <v>0.79600000000000004</v>
      </c>
      <c r="L38" s="12">
        <v>0.81299999999999994</v>
      </c>
      <c r="M38" s="12">
        <v>0.83</v>
      </c>
    </row>
    <row r="39" spans="1:19" x14ac:dyDescent="0.3">
      <c r="A39" s="11">
        <v>0</v>
      </c>
      <c r="B39" s="9" t="s">
        <v>16</v>
      </c>
      <c r="C39" s="12">
        <v>2.4849999999999999</v>
      </c>
      <c r="D39" s="12">
        <v>2.4445000000000001</v>
      </c>
      <c r="E39" s="12">
        <v>2.4039999999999999</v>
      </c>
      <c r="F39" s="12">
        <v>2.3634999999999997</v>
      </c>
      <c r="G39" s="12">
        <v>2.323</v>
      </c>
      <c r="H39" s="13">
        <v>2.2824999999999998</v>
      </c>
      <c r="I39" s="12">
        <v>2.242</v>
      </c>
      <c r="J39" s="12">
        <v>2.2015000000000002</v>
      </c>
      <c r="K39" s="12">
        <v>2.161</v>
      </c>
      <c r="L39" s="12">
        <v>2.1204999999999998</v>
      </c>
      <c r="M39" s="12">
        <v>2.08</v>
      </c>
    </row>
    <row r="40" spans="1:19" x14ac:dyDescent="0.3">
      <c r="A40" s="11">
        <v>1</v>
      </c>
      <c r="B40" s="9" t="s">
        <v>16</v>
      </c>
      <c r="C40" s="12">
        <v>2.5988499999999997</v>
      </c>
      <c r="D40" s="12">
        <v>2.5576649999999996</v>
      </c>
      <c r="E40" s="12">
        <v>2.5164800000000001</v>
      </c>
      <c r="F40" s="12">
        <v>2.475295</v>
      </c>
      <c r="G40" s="12">
        <v>2.4341099999999996</v>
      </c>
      <c r="H40" s="13">
        <v>2.392925</v>
      </c>
      <c r="I40" s="12">
        <v>2.3517400000000004</v>
      </c>
      <c r="J40" s="12">
        <v>2.3105549999999999</v>
      </c>
      <c r="K40" s="12">
        <v>2.2693699999999999</v>
      </c>
      <c r="L40" s="12">
        <v>2.2281850000000003</v>
      </c>
      <c r="M40" s="12">
        <v>2.1870000000000003</v>
      </c>
    </row>
    <row r="41" spans="1:19" x14ac:dyDescent="0.3">
      <c r="A41" s="11">
        <v>2</v>
      </c>
      <c r="B41" s="9" t="s">
        <v>16</v>
      </c>
      <c r="C41" s="12">
        <v>2.7126999999999999</v>
      </c>
      <c r="D41" s="12">
        <v>2.6708299999999996</v>
      </c>
      <c r="E41" s="12">
        <v>2.6289600000000002</v>
      </c>
      <c r="F41" s="12">
        <v>2.5870899999999999</v>
      </c>
      <c r="G41" s="12">
        <v>2.5452199999999996</v>
      </c>
      <c r="H41" s="13">
        <v>2.5033500000000002</v>
      </c>
      <c r="I41" s="12">
        <v>2.4614799999999999</v>
      </c>
      <c r="J41" s="12">
        <v>2.41961</v>
      </c>
      <c r="K41" s="12">
        <v>2.3777400000000002</v>
      </c>
      <c r="L41" s="12">
        <v>2.3358699999999999</v>
      </c>
      <c r="M41" s="12">
        <v>2.294</v>
      </c>
    </row>
    <row r="42" spans="1:19" x14ac:dyDescent="0.3">
      <c r="A42" s="11">
        <v>3</v>
      </c>
      <c r="B42" s="9" t="s">
        <v>16</v>
      </c>
      <c r="C42" s="12">
        <v>2.8265500000000001</v>
      </c>
      <c r="D42" s="12">
        <v>2.783995</v>
      </c>
      <c r="E42" s="12">
        <v>2.7414399999999999</v>
      </c>
      <c r="F42" s="12">
        <v>2.6988849999999998</v>
      </c>
      <c r="G42" s="12">
        <v>2.6563299999999996</v>
      </c>
      <c r="H42" s="13">
        <v>2.6137750000000004</v>
      </c>
      <c r="I42" s="12">
        <v>2.5712200000000003</v>
      </c>
      <c r="J42" s="12">
        <v>2.5286650000000002</v>
      </c>
      <c r="K42" s="12">
        <v>2.48611</v>
      </c>
      <c r="L42" s="12">
        <v>2.4435550000000004</v>
      </c>
      <c r="M42" s="12">
        <v>2.4010000000000002</v>
      </c>
    </row>
    <row r="43" spans="1:19" x14ac:dyDescent="0.3">
      <c r="A43" s="11">
        <v>4</v>
      </c>
      <c r="B43" s="9" t="s">
        <v>16</v>
      </c>
      <c r="C43" s="12">
        <v>2.9403999999999999</v>
      </c>
      <c r="D43" s="12">
        <v>2.89716</v>
      </c>
      <c r="E43" s="12">
        <v>2.85392</v>
      </c>
      <c r="F43" s="12">
        <v>2.8106800000000001</v>
      </c>
      <c r="G43" s="12">
        <v>2.7674399999999997</v>
      </c>
      <c r="H43" s="13">
        <v>2.7241999999999997</v>
      </c>
      <c r="I43" s="12">
        <v>2.6809599999999998</v>
      </c>
      <c r="J43" s="12">
        <v>2.6377200000000003</v>
      </c>
      <c r="K43" s="12">
        <v>2.5944799999999999</v>
      </c>
      <c r="L43" s="12">
        <v>2.55124</v>
      </c>
      <c r="M43" s="12">
        <v>2.508</v>
      </c>
      <c r="Q43" s="25" t="s">
        <v>21</v>
      </c>
      <c r="R43" s="25">
        <v>33</v>
      </c>
      <c r="S43" s="25"/>
    </row>
    <row r="44" spans="1:19" x14ac:dyDescent="0.3">
      <c r="A44" s="11">
        <v>5</v>
      </c>
      <c r="B44" s="9" t="s">
        <v>16</v>
      </c>
      <c r="C44" s="12">
        <v>3.0542500000000001</v>
      </c>
      <c r="D44" s="12">
        <v>3.0103249999999999</v>
      </c>
      <c r="E44" s="12">
        <v>2.9664000000000001</v>
      </c>
      <c r="F44" s="12">
        <v>2.9224749999999999</v>
      </c>
      <c r="G44" s="12">
        <v>2.8785499999999997</v>
      </c>
      <c r="H44" s="13">
        <v>2.834625</v>
      </c>
      <c r="I44" s="12">
        <v>2.7906999999999997</v>
      </c>
      <c r="J44" s="12">
        <v>2.7467750000000004</v>
      </c>
      <c r="K44" s="12">
        <v>2.7028499999999998</v>
      </c>
      <c r="L44" s="12">
        <v>2.6589249999999995</v>
      </c>
      <c r="M44" s="12">
        <v>2.6149999999999998</v>
      </c>
      <c r="Q44" s="25" t="s">
        <v>15</v>
      </c>
      <c r="R44" s="25">
        <f>-0.1196*R43+9.2566</f>
        <v>5.309800000000001</v>
      </c>
      <c r="S44" s="26" t="s">
        <v>23</v>
      </c>
    </row>
    <row r="45" spans="1:19" x14ac:dyDescent="0.3">
      <c r="A45" s="11">
        <v>6</v>
      </c>
      <c r="B45" s="9" t="s">
        <v>16</v>
      </c>
      <c r="C45" s="12">
        <v>3.1680999999999999</v>
      </c>
      <c r="D45" s="12">
        <v>3.1234899999999999</v>
      </c>
      <c r="E45" s="12">
        <v>3.0788799999999998</v>
      </c>
      <c r="F45" s="12">
        <v>3.0342700000000002</v>
      </c>
      <c r="G45" s="12">
        <v>2.9896599999999998</v>
      </c>
      <c r="H45" s="13">
        <v>2.9450499999999997</v>
      </c>
      <c r="I45" s="12">
        <v>2.9004400000000001</v>
      </c>
      <c r="J45" s="12">
        <v>2.8558300000000001</v>
      </c>
      <c r="K45" s="12">
        <v>2.8112200000000001</v>
      </c>
      <c r="L45" s="12">
        <v>2.76661</v>
      </c>
      <c r="M45" s="12">
        <v>2.722</v>
      </c>
    </row>
    <row r="46" spans="1:19" x14ac:dyDescent="0.3">
      <c r="A46" s="11">
        <v>7</v>
      </c>
      <c r="B46" s="9" t="s">
        <v>16</v>
      </c>
      <c r="C46" s="12">
        <v>3.2819500000000001</v>
      </c>
      <c r="D46" s="12">
        <v>3.2366550000000003</v>
      </c>
      <c r="E46" s="12">
        <v>3.1913600000000004</v>
      </c>
      <c r="F46" s="12">
        <v>3.1460649999999997</v>
      </c>
      <c r="G46" s="12">
        <v>3.1007699999999998</v>
      </c>
      <c r="H46" s="13">
        <v>3.0554750000000004</v>
      </c>
      <c r="I46" s="12">
        <v>3.0101799999999996</v>
      </c>
      <c r="J46" s="12">
        <v>2.9648849999999998</v>
      </c>
      <c r="K46" s="12">
        <v>2.9195899999999999</v>
      </c>
      <c r="L46" s="12">
        <v>2.874295</v>
      </c>
      <c r="M46" s="12">
        <v>2.8289999999999997</v>
      </c>
    </row>
    <row r="47" spans="1:19" x14ac:dyDescent="0.3">
      <c r="A47" s="11">
        <v>8</v>
      </c>
      <c r="B47" s="9" t="s">
        <v>16</v>
      </c>
      <c r="C47" s="12">
        <v>3.3957999999999995</v>
      </c>
      <c r="D47" s="12">
        <v>3.3498199999999998</v>
      </c>
      <c r="E47" s="12">
        <v>3.3038399999999997</v>
      </c>
      <c r="F47" s="12">
        <v>3.2578599999999995</v>
      </c>
      <c r="G47" s="12">
        <v>3.2118799999999994</v>
      </c>
      <c r="H47" s="13">
        <v>3.1658999999999997</v>
      </c>
      <c r="I47" s="12">
        <v>3.1199199999999996</v>
      </c>
      <c r="J47" s="12">
        <v>3.0739399999999995</v>
      </c>
      <c r="K47" s="12">
        <v>3.0279599999999998</v>
      </c>
      <c r="L47" s="12">
        <v>2.9819800000000001</v>
      </c>
      <c r="M47" s="12">
        <v>2.9359999999999999</v>
      </c>
    </row>
    <row r="48" spans="1:19" x14ac:dyDescent="0.3">
      <c r="A48" s="11">
        <v>9</v>
      </c>
      <c r="B48" s="9" t="s">
        <v>16</v>
      </c>
      <c r="C48" s="12">
        <v>3.5096500000000006</v>
      </c>
      <c r="D48" s="12">
        <v>3.4629850000000006</v>
      </c>
      <c r="E48" s="12">
        <v>3.4163200000000002</v>
      </c>
      <c r="F48" s="12">
        <v>3.3696550000000003</v>
      </c>
      <c r="G48" s="12">
        <v>3.3229899999999999</v>
      </c>
      <c r="H48" s="13">
        <v>3.2763249999999999</v>
      </c>
      <c r="I48" s="12">
        <v>3.22966</v>
      </c>
      <c r="J48" s="12">
        <v>3.182995</v>
      </c>
      <c r="K48" s="12">
        <v>3.1363300000000001</v>
      </c>
      <c r="L48" s="12">
        <v>3.0896649999999997</v>
      </c>
      <c r="M48" s="12">
        <v>3.0429999999999997</v>
      </c>
    </row>
    <row r="49" spans="1:13" x14ac:dyDescent="0.3">
      <c r="A49" s="11">
        <v>10</v>
      </c>
      <c r="B49" s="9" t="s">
        <v>16</v>
      </c>
      <c r="C49" s="12">
        <v>3.6234999999999999</v>
      </c>
      <c r="D49" s="12">
        <v>3.5761499999999997</v>
      </c>
      <c r="E49" s="12">
        <v>3.5287999999999995</v>
      </c>
      <c r="F49" s="12">
        <v>3.4814499999999997</v>
      </c>
      <c r="G49" s="12">
        <v>3.4340999999999999</v>
      </c>
      <c r="H49" s="13">
        <v>3.3867500000000001</v>
      </c>
      <c r="I49" s="12">
        <v>3.3393999999999999</v>
      </c>
      <c r="J49" s="12">
        <v>3.2920500000000006</v>
      </c>
      <c r="K49" s="12">
        <v>3.2447000000000004</v>
      </c>
      <c r="L49" s="12">
        <v>3.1973499999999997</v>
      </c>
      <c r="M49" s="12">
        <v>3.15</v>
      </c>
    </row>
    <row r="50" spans="1:13" x14ac:dyDescent="0.3">
      <c r="A50" s="11">
        <v>0</v>
      </c>
      <c r="B50" s="10" t="s">
        <v>15</v>
      </c>
      <c r="C50" s="12">
        <v>4.7200598802395204</v>
      </c>
      <c r="D50" s="12">
        <v>4.6113450314560742</v>
      </c>
      <c r="E50" s="12">
        <v>4.5026301826726289</v>
      </c>
      <c r="F50" s="12">
        <v>4.3939153338891836</v>
      </c>
      <c r="G50" s="12">
        <v>4.2852004851057375</v>
      </c>
      <c r="H50" s="13">
        <v>4.1764856363222922</v>
      </c>
      <c r="I50" s="12">
        <v>4.067770787538846</v>
      </c>
      <c r="J50" s="12">
        <v>3.9590559387554003</v>
      </c>
      <c r="K50" s="12">
        <v>3.8503410899719546</v>
      </c>
      <c r="L50" s="12">
        <v>3.7416262411885084</v>
      </c>
      <c r="M50" s="12">
        <v>3.6329113924050631</v>
      </c>
    </row>
    <row r="51" spans="1:13" x14ac:dyDescent="0.3">
      <c r="A51" s="11">
        <v>1</v>
      </c>
      <c r="B51" s="10" t="s">
        <v>15</v>
      </c>
      <c r="C51" s="12">
        <v>4.8951588729016784</v>
      </c>
      <c r="D51" s="12">
        <v>4.78108379165685</v>
      </c>
      <c r="E51" s="12">
        <v>4.6670087104120226</v>
      </c>
      <c r="F51" s="12">
        <v>4.5529336291671951</v>
      </c>
      <c r="G51" s="12">
        <v>4.4388585479223668</v>
      </c>
      <c r="H51" s="13">
        <v>4.3247834666775393</v>
      </c>
      <c r="I51" s="12">
        <v>4.2107083854327119</v>
      </c>
      <c r="J51" s="12">
        <v>4.0966333041878844</v>
      </c>
      <c r="K51" s="12">
        <v>3.9825582229430565</v>
      </c>
      <c r="L51" s="12">
        <v>3.868483141698229</v>
      </c>
      <c r="M51" s="12">
        <v>3.7544080604534007</v>
      </c>
    </row>
    <row r="52" spans="1:13" x14ac:dyDescent="0.3">
      <c r="A52" s="11">
        <v>2</v>
      </c>
      <c r="B52" s="10" t="s">
        <v>15</v>
      </c>
      <c r="C52" s="12">
        <v>5.0706782713085223</v>
      </c>
      <c r="D52" s="12">
        <v>4.9510791158568681</v>
      </c>
      <c r="E52" s="12">
        <v>4.8314799604052139</v>
      </c>
      <c r="F52" s="12">
        <v>4.7118808049535597</v>
      </c>
      <c r="G52" s="12">
        <v>4.5922816495019045</v>
      </c>
      <c r="H52" s="12">
        <v>4.4726824940502512</v>
      </c>
      <c r="I52" s="12">
        <v>4.353083338598597</v>
      </c>
      <c r="J52" s="12">
        <v>4.2334841831469419</v>
      </c>
      <c r="K52" s="12">
        <v>4.1138850276952876</v>
      </c>
      <c r="L52" s="12">
        <v>3.9942858722436343</v>
      </c>
      <c r="M52" s="12">
        <v>3.8746867167919796</v>
      </c>
    </row>
    <row r="53" spans="1:13" x14ac:dyDescent="0.3">
      <c r="A53" s="11">
        <v>3</v>
      </c>
      <c r="B53" s="10" t="s">
        <v>15</v>
      </c>
      <c r="C53" s="12">
        <v>5.2466195913461533</v>
      </c>
      <c r="D53" s="12">
        <v>5.1213341908150287</v>
      </c>
      <c r="E53" s="12">
        <v>4.9960487902839059</v>
      </c>
      <c r="F53" s="12">
        <v>4.8707633897527813</v>
      </c>
      <c r="G53" s="12">
        <v>4.7454779892216568</v>
      </c>
      <c r="H53" s="12">
        <v>4.6201925886905331</v>
      </c>
      <c r="I53" s="12">
        <v>4.4949071881594094</v>
      </c>
      <c r="J53" s="12">
        <v>4.3696217876282848</v>
      </c>
      <c r="K53" s="12">
        <v>4.2443363870971611</v>
      </c>
      <c r="L53" s="12">
        <v>4.1190509865660374</v>
      </c>
      <c r="M53" s="12">
        <v>3.9937655860349133</v>
      </c>
    </row>
    <row r="54" spans="1:13" x14ac:dyDescent="0.3">
      <c r="A54" s="11">
        <v>4</v>
      </c>
      <c r="B54" s="10" t="s">
        <v>15</v>
      </c>
      <c r="C54" s="12">
        <v>5.422984356197353</v>
      </c>
      <c r="D54" s="12">
        <v>5.2918521736793549</v>
      </c>
      <c r="E54" s="12">
        <v>5.1607199911613559</v>
      </c>
      <c r="F54" s="12">
        <v>5.0295878086433579</v>
      </c>
      <c r="G54" s="12">
        <v>4.8984556261253598</v>
      </c>
      <c r="H54" s="12">
        <v>4.7673234436073617</v>
      </c>
      <c r="I54" s="12">
        <v>4.6361912610893627</v>
      </c>
      <c r="J54" s="12">
        <v>4.5050590785713647</v>
      </c>
      <c r="K54" s="12">
        <v>4.3739268960533666</v>
      </c>
      <c r="L54" s="12">
        <v>4.2427947135353685</v>
      </c>
      <c r="M54" s="12">
        <v>4.1116625310173696</v>
      </c>
    </row>
    <row r="55" spans="1:13" x14ac:dyDescent="0.3">
      <c r="A55" s="11">
        <v>5</v>
      </c>
      <c r="B55" s="10" t="s">
        <v>15</v>
      </c>
      <c r="C55" s="12">
        <v>5.5997740963855422</v>
      </c>
      <c r="D55" s="12">
        <v>5.4626361929198275</v>
      </c>
      <c r="E55" s="12">
        <v>5.3254982894541127</v>
      </c>
      <c r="F55" s="12">
        <v>5.188360385988398</v>
      </c>
      <c r="G55" s="12">
        <v>5.0512224825226841</v>
      </c>
      <c r="H55" s="12">
        <v>4.9140845790569685</v>
      </c>
      <c r="I55" s="12">
        <v>4.7769466755912529</v>
      </c>
      <c r="J55" s="12">
        <v>4.639808772125539</v>
      </c>
      <c r="K55" s="12">
        <v>4.5026708686598242</v>
      </c>
      <c r="L55" s="12">
        <v>4.3655329651941095</v>
      </c>
      <c r="M55" s="12">
        <v>4.2283950617283947</v>
      </c>
    </row>
    <row r="56" spans="1:13" x14ac:dyDescent="0.3">
      <c r="A56" s="11">
        <v>6</v>
      </c>
      <c r="B56" s="10" t="s">
        <v>15</v>
      </c>
      <c r="C56" s="12">
        <v>5.7769903498190596</v>
      </c>
      <c r="D56" s="12">
        <v>5.6336893492351878</v>
      </c>
      <c r="E56" s="12">
        <v>5.490388348651317</v>
      </c>
      <c r="F56" s="12">
        <v>5.3470873480674452</v>
      </c>
      <c r="G56" s="12">
        <v>5.2037863474835735</v>
      </c>
      <c r="H56" s="12">
        <v>5.0604853468997018</v>
      </c>
      <c r="I56" s="12">
        <v>4.91718434631583</v>
      </c>
      <c r="J56" s="12">
        <v>4.7738833457319583</v>
      </c>
      <c r="K56" s="12">
        <v>4.6305823451480865</v>
      </c>
      <c r="L56" s="12">
        <v>4.4872813445642148</v>
      </c>
      <c r="M56" s="12">
        <v>4.3439803439803439</v>
      </c>
    </row>
    <row r="57" spans="1:13" x14ac:dyDescent="0.3">
      <c r="A57" s="11">
        <v>7</v>
      </c>
      <c r="B57" s="10" t="s">
        <v>15</v>
      </c>
      <c r="C57" s="12">
        <v>5.9546346618357475</v>
      </c>
      <c r="D57" s="12">
        <v>5.8050147164345685</v>
      </c>
      <c r="E57" s="12">
        <v>5.6553947710333903</v>
      </c>
      <c r="F57" s="12">
        <v>5.5057748256322112</v>
      </c>
      <c r="G57" s="12">
        <v>5.356154880231033</v>
      </c>
      <c r="H57" s="12">
        <v>5.206534934829854</v>
      </c>
      <c r="I57" s="12">
        <v>5.0569149894286758</v>
      </c>
      <c r="J57" s="12">
        <v>4.9072950440274976</v>
      </c>
      <c r="K57" s="12">
        <v>4.7576750986263185</v>
      </c>
      <c r="L57" s="12">
        <v>4.6080551532251395</v>
      </c>
      <c r="M57" s="12">
        <v>4.4584352078239613</v>
      </c>
    </row>
    <row r="58" spans="1:13" x14ac:dyDescent="0.3">
      <c r="A58" s="11">
        <v>8</v>
      </c>
      <c r="B58" s="10" t="s">
        <v>15</v>
      </c>
      <c r="C58" s="12">
        <v>6.1327085852478822</v>
      </c>
      <c r="D58" s="12">
        <v>5.9766153422948705</v>
      </c>
      <c r="E58" s="12">
        <v>5.8205220993418578</v>
      </c>
      <c r="F58" s="12">
        <v>5.6644288563888461</v>
      </c>
      <c r="G58" s="12">
        <v>5.5083356134358343</v>
      </c>
      <c r="H58" s="12">
        <v>5.3522423704828226</v>
      </c>
      <c r="I58" s="12">
        <v>5.19614912752981</v>
      </c>
      <c r="J58" s="12">
        <v>5.0400558845767973</v>
      </c>
      <c r="K58" s="12">
        <v>4.8839626416237865</v>
      </c>
      <c r="L58" s="12">
        <v>4.7278693986707747</v>
      </c>
      <c r="M58" s="12">
        <v>4.5717761557177621</v>
      </c>
    </row>
    <row r="59" spans="1:13" x14ac:dyDescent="0.3">
      <c r="A59" s="11">
        <v>9</v>
      </c>
      <c r="B59" s="10" t="s">
        <v>15</v>
      </c>
      <c r="C59" s="12">
        <v>6.3112136803874099</v>
      </c>
      <c r="D59" s="12">
        <v>6.1484942493946741</v>
      </c>
      <c r="E59" s="12">
        <v>5.9857748184019375</v>
      </c>
      <c r="F59" s="12">
        <v>5.8230553874092008</v>
      </c>
      <c r="G59" s="12">
        <v>5.660335956416465</v>
      </c>
      <c r="H59" s="12">
        <v>5.4976165254237293</v>
      </c>
      <c r="I59" s="12">
        <v>5.3348970944309926</v>
      </c>
      <c r="J59" s="12">
        <v>5.1721776634382568</v>
      </c>
      <c r="K59" s="12">
        <v>5.009458232445521</v>
      </c>
      <c r="L59" s="12">
        <v>4.8467388014527852</v>
      </c>
      <c r="M59" s="12">
        <v>4.6840193704600486</v>
      </c>
    </row>
    <row r="60" spans="1:13" x14ac:dyDescent="0.3">
      <c r="A60" s="11">
        <v>10</v>
      </c>
      <c r="B60" s="10" t="s">
        <v>15</v>
      </c>
      <c r="C60" s="12">
        <v>6.4901515151515152</v>
      </c>
      <c r="D60" s="12">
        <v>6.3206544359255208</v>
      </c>
      <c r="E60" s="12">
        <v>6.1511573566995255</v>
      </c>
      <c r="F60" s="12">
        <v>5.9816602774735301</v>
      </c>
      <c r="G60" s="12">
        <v>5.8121631982475348</v>
      </c>
      <c r="H60" s="12">
        <v>5.6426661190215412</v>
      </c>
      <c r="I60" s="12">
        <v>5.4731690397955459</v>
      </c>
      <c r="J60" s="12">
        <v>5.3036719605695506</v>
      </c>
      <c r="K60" s="12">
        <v>5.1341748813435562</v>
      </c>
      <c r="L60" s="12">
        <v>4.9646778021175617</v>
      </c>
      <c r="M60" s="12">
        <v>4.7951807228915664</v>
      </c>
    </row>
    <row r="61" spans="1:13" x14ac:dyDescent="0.3">
      <c r="A61" s="8"/>
    </row>
    <row r="62" spans="1:13" x14ac:dyDescent="0.3">
      <c r="A62" s="8"/>
    </row>
    <row r="63" spans="1:13" x14ac:dyDescent="0.3">
      <c r="A63" s="8"/>
    </row>
    <row r="64" spans="1:13" x14ac:dyDescent="0.3">
      <c r="A64" s="8"/>
    </row>
    <row r="65" spans="1:50" x14ac:dyDescent="0.3">
      <c r="A65" s="8"/>
    </row>
    <row r="66" spans="1:50" x14ac:dyDescent="0.3">
      <c r="A66" s="8"/>
    </row>
    <row r="67" spans="1:50" x14ac:dyDescent="0.3">
      <c r="A67" s="8"/>
    </row>
    <row r="68" spans="1:50" x14ac:dyDescent="0.3">
      <c r="A68" s="8"/>
    </row>
    <row r="69" spans="1:50" x14ac:dyDescent="0.3">
      <c r="A69" s="8"/>
      <c r="F69" s="3"/>
      <c r="G69" s="27" t="s">
        <v>0</v>
      </c>
      <c r="H69" s="27"/>
      <c r="I69" s="27"/>
      <c r="J69" s="27"/>
      <c r="K69" s="27" t="s">
        <v>1</v>
      </c>
      <c r="L69" s="27"/>
      <c r="M69" s="27"/>
      <c r="N69" s="27"/>
      <c r="O69" s="27" t="s">
        <v>2</v>
      </c>
      <c r="P69" s="27"/>
      <c r="Q69" s="27"/>
      <c r="R69" s="27"/>
      <c r="S69" s="27" t="s">
        <v>3</v>
      </c>
      <c r="T69" s="27"/>
      <c r="U69" s="27"/>
      <c r="V69" s="27"/>
      <c r="W69" s="27" t="s">
        <v>5</v>
      </c>
      <c r="X69" s="27"/>
      <c r="Y69" s="27"/>
      <c r="Z69" s="27"/>
      <c r="AA69" s="27" t="s">
        <v>6</v>
      </c>
      <c r="AB69" s="27"/>
      <c r="AC69" s="27"/>
      <c r="AD69" s="27"/>
      <c r="AE69" s="27" t="s">
        <v>7</v>
      </c>
      <c r="AF69" s="27"/>
      <c r="AG69" s="27"/>
      <c r="AH69" s="27"/>
      <c r="AI69" s="27" t="s">
        <v>8</v>
      </c>
      <c r="AJ69" s="27"/>
      <c r="AK69" s="27"/>
      <c r="AL69" s="27"/>
      <c r="AM69" s="27" t="s">
        <v>9</v>
      </c>
      <c r="AN69" s="27"/>
      <c r="AO69" s="27"/>
      <c r="AP69" s="27"/>
      <c r="AQ69" s="27" t="s">
        <v>10</v>
      </c>
      <c r="AR69" s="27"/>
      <c r="AS69" s="27"/>
      <c r="AT69" s="27"/>
      <c r="AU69" s="27" t="s">
        <v>11</v>
      </c>
      <c r="AV69" s="27"/>
      <c r="AW69" s="27"/>
      <c r="AX69" s="27"/>
    </row>
    <row r="70" spans="1:50" x14ac:dyDescent="0.3">
      <c r="F70" s="4" t="s">
        <v>4</v>
      </c>
      <c r="G70" s="3" t="s">
        <v>12</v>
      </c>
      <c r="H70" s="3" t="s">
        <v>13</v>
      </c>
      <c r="I70" s="3" t="s">
        <v>14</v>
      </c>
      <c r="J70" s="3" t="s">
        <v>15</v>
      </c>
      <c r="K70" s="3" t="s">
        <v>12</v>
      </c>
      <c r="L70" s="3" t="s">
        <v>13</v>
      </c>
      <c r="M70" s="3" t="s">
        <v>14</v>
      </c>
      <c r="N70" s="3" t="s">
        <v>15</v>
      </c>
      <c r="O70" s="3" t="s">
        <v>12</v>
      </c>
      <c r="P70" s="3" t="s">
        <v>13</v>
      </c>
      <c r="Q70" s="3" t="s">
        <v>14</v>
      </c>
      <c r="R70" s="3" t="s">
        <v>15</v>
      </c>
      <c r="S70" s="3" t="s">
        <v>12</v>
      </c>
      <c r="T70" s="3" t="s">
        <v>13</v>
      </c>
      <c r="U70" s="3" t="s">
        <v>14</v>
      </c>
      <c r="V70" s="3" t="s">
        <v>15</v>
      </c>
      <c r="W70" s="3" t="s">
        <v>12</v>
      </c>
      <c r="X70" s="3" t="s">
        <v>13</v>
      </c>
      <c r="Y70" s="3" t="s">
        <v>14</v>
      </c>
      <c r="Z70" s="3" t="s">
        <v>15</v>
      </c>
      <c r="AA70" s="3" t="s">
        <v>12</v>
      </c>
      <c r="AB70" s="3" t="s">
        <v>13</v>
      </c>
      <c r="AC70" s="3" t="s">
        <v>14</v>
      </c>
      <c r="AD70" s="3" t="s">
        <v>15</v>
      </c>
      <c r="AE70" s="3" t="s">
        <v>12</v>
      </c>
      <c r="AF70" s="3" t="s">
        <v>13</v>
      </c>
      <c r="AG70" s="3" t="s">
        <v>14</v>
      </c>
      <c r="AH70" s="3" t="s">
        <v>15</v>
      </c>
      <c r="AI70" s="3" t="s">
        <v>12</v>
      </c>
      <c r="AJ70" s="3" t="s">
        <v>13</v>
      </c>
      <c r="AK70" s="3" t="s">
        <v>14</v>
      </c>
      <c r="AL70" s="3" t="s">
        <v>15</v>
      </c>
      <c r="AM70" s="3" t="s">
        <v>12</v>
      </c>
      <c r="AN70" s="3" t="s">
        <v>13</v>
      </c>
      <c r="AO70" s="3" t="s">
        <v>14</v>
      </c>
      <c r="AP70" s="3" t="s">
        <v>15</v>
      </c>
      <c r="AQ70" s="3" t="s">
        <v>12</v>
      </c>
      <c r="AR70" s="3" t="s">
        <v>13</v>
      </c>
      <c r="AS70" s="3" t="s">
        <v>14</v>
      </c>
      <c r="AT70" s="3" t="s">
        <v>15</v>
      </c>
      <c r="AU70" s="3" t="s">
        <v>12</v>
      </c>
      <c r="AV70" s="3" t="s">
        <v>13</v>
      </c>
      <c r="AW70" s="3" t="s">
        <v>14</v>
      </c>
      <c r="AX70" s="3" t="s">
        <v>15</v>
      </c>
    </row>
    <row r="71" spans="1:50" x14ac:dyDescent="0.3">
      <c r="F71" s="7">
        <v>0</v>
      </c>
      <c r="G71" s="3">
        <v>3.15</v>
      </c>
      <c r="H71" s="3">
        <v>0.67</v>
      </c>
      <c r="I71" s="3">
        <f>G71-H71</f>
        <v>2.48</v>
      </c>
      <c r="J71" s="3">
        <f>G71/H71</f>
        <v>4.7014925373134329</v>
      </c>
      <c r="K71" s="3">
        <f>(9*$G71+1*$AU71)/10</f>
        <v>3.1219999999999999</v>
      </c>
      <c r="L71" s="3">
        <f>(9*$H71+1*$AV71)/10</f>
        <v>0.68200000000000005</v>
      </c>
      <c r="M71" s="3">
        <f>(9*$I71+1*$AW71)/10</f>
        <v>2.44</v>
      </c>
      <c r="N71" s="3">
        <f>(9*$J71+1*$AX71)/10</f>
        <v>4.5946344228225957</v>
      </c>
      <c r="O71" s="3">
        <f>(8*$G71+2*$AU71)/10</f>
        <v>3.0939999999999999</v>
      </c>
      <c r="P71" s="3">
        <f>(8*$H71+2*$AV71)/10</f>
        <v>0.69400000000000006</v>
      </c>
      <c r="Q71" s="3">
        <f>(8*$I71+2*$AW71)/10</f>
        <v>2.4</v>
      </c>
      <c r="R71" s="3">
        <f>(8*$J71+2*$AX71)/10</f>
        <v>4.4877763083317586</v>
      </c>
      <c r="S71" s="3">
        <f>(7*$G71+3*$AU71)/10</f>
        <v>3.0659999999999998</v>
      </c>
      <c r="T71" s="3">
        <f>(7*$H71+3*$AV71)/10</f>
        <v>0.70600000000000007</v>
      </c>
      <c r="U71" s="3">
        <f>(7*$I71+3*$AW71)/10</f>
        <v>2.3600000000000003</v>
      </c>
      <c r="V71" s="3">
        <f>(7*$J71+3*$AX71)/10</f>
        <v>4.3809181938409214</v>
      </c>
      <c r="W71" s="3">
        <f>(6*$G71+4*$AU71)/10</f>
        <v>3.0379999999999998</v>
      </c>
      <c r="X71" s="3">
        <f>(6*$H71+4*$AV71)/10</f>
        <v>0.71800000000000008</v>
      </c>
      <c r="Y71" s="3">
        <f>(6*$I71+4*$AW71)/10</f>
        <v>2.3199999999999998</v>
      </c>
      <c r="Z71" s="3">
        <f>(6*$J71+4*$AX71)/10</f>
        <v>4.2740600793500843</v>
      </c>
      <c r="AA71" s="6">
        <f>(5*$G71+5*$AU71)/10</f>
        <v>3.0100000000000002</v>
      </c>
      <c r="AB71" s="6">
        <f>(5*$H71+5*$AV71)/10</f>
        <v>0.73000000000000009</v>
      </c>
      <c r="AC71" s="6">
        <f>(5*$I71+5*$AW71)/10</f>
        <v>2.2800000000000002</v>
      </c>
      <c r="AD71" s="6">
        <f>(5*$J71+5*$AX71)/10</f>
        <v>4.167201964859248</v>
      </c>
      <c r="AE71" s="3">
        <f>(4*$G71+6*$AU71)/10</f>
        <v>2.9820000000000002</v>
      </c>
      <c r="AF71" s="3">
        <f>(4*$H71+6*$AV71)/10</f>
        <v>0.74199999999999999</v>
      </c>
      <c r="AG71" s="3">
        <f>(4*$I71+6*$AW71)/10</f>
        <v>2.2399999999999998</v>
      </c>
      <c r="AH71" s="3">
        <f>(4*$J71+6*$AX71)/10</f>
        <v>4.0603438503684108</v>
      </c>
      <c r="AI71" s="3">
        <f>(3*$G71+7*$AU71)/10</f>
        <v>2.9539999999999997</v>
      </c>
      <c r="AJ71" s="3">
        <f>(3*$H71+7*$AV71)/10</f>
        <v>0.75400000000000011</v>
      </c>
      <c r="AK71" s="3">
        <f>(3*$I71+7*$AW71)/10</f>
        <v>2.2000000000000002</v>
      </c>
      <c r="AL71" s="3">
        <f>(3*$J71+7*$AX71)/10</f>
        <v>3.9534857358775737</v>
      </c>
      <c r="AM71" s="3">
        <f>(2*$G71+8*$AU71)/10</f>
        <v>2.9260000000000002</v>
      </c>
      <c r="AN71" s="3">
        <f>(2*$H71+8*$AV71)/10</f>
        <v>0.76600000000000001</v>
      </c>
      <c r="AO71" s="3">
        <f>(2*$I71+8*$AW71)/10</f>
        <v>2.16</v>
      </c>
      <c r="AP71" s="3">
        <f>(2*$J71+8*$AX71)/10</f>
        <v>3.8466276213867374</v>
      </c>
      <c r="AQ71" s="3">
        <f>(1*$G71+9*$AU71)/10</f>
        <v>2.8980000000000001</v>
      </c>
      <c r="AR71" s="3">
        <f>(1*$H71+9*$AV71)/10</f>
        <v>0.77800000000000002</v>
      </c>
      <c r="AS71" s="3">
        <f>(1*$I71+9*$AW71)/10</f>
        <v>2.12</v>
      </c>
      <c r="AT71" s="3">
        <f>(1*$J71+9*$AX71)/10</f>
        <v>3.7397695068959003</v>
      </c>
      <c r="AU71" s="3">
        <v>2.87</v>
      </c>
      <c r="AV71" s="3">
        <v>0.79</v>
      </c>
      <c r="AW71" s="3">
        <f>AU71-AV71</f>
        <v>2.08</v>
      </c>
      <c r="AX71" s="3">
        <f>AU71/AV71</f>
        <v>3.6329113924050631</v>
      </c>
    </row>
    <row r="72" spans="1:50" x14ac:dyDescent="0.3">
      <c r="F72" s="7">
        <v>1</v>
      </c>
      <c r="G72" s="3">
        <f>(4*G$4+1*G$9)/5</f>
        <v>3.2660499999999999</v>
      </c>
      <c r="H72" s="3">
        <f>(4*H$4+1*H$9)/5</f>
        <v>0.66720000000000002</v>
      </c>
      <c r="I72" s="3">
        <f t="shared" ref="I72:I74" si="40">G72-H72</f>
        <v>2.5988499999999997</v>
      </c>
      <c r="J72" s="3">
        <f t="shared" ref="J72:J76" si="41">G72/H72</f>
        <v>4.8951588729016784</v>
      </c>
      <c r="K72" s="3">
        <f t="shared" ref="K72:K76" si="42">(9*$G72+1*$AU72)/10</f>
        <v>3.2375449999999999</v>
      </c>
      <c r="L72" s="3">
        <f>(9*$H72+1*$AV72)/10</f>
        <v>0.68032900000000007</v>
      </c>
      <c r="M72" s="3">
        <f t="shared" ref="M72:M76" si="43">(9*$I72+1*$AW72)/10</f>
        <v>2.5572159999999995</v>
      </c>
      <c r="N72" s="3">
        <f t="shared" ref="N72:N76" si="44">(9*$J72+1*$AX72)/10</f>
        <v>4.7789726453442558</v>
      </c>
      <c r="O72" s="3">
        <f t="shared" ref="O72:O76" si="45">(8*$G72+2*$AU72)/10</f>
        <v>3.2090400000000003</v>
      </c>
      <c r="P72" s="3">
        <f t="shared" ref="P72:P76" si="46">(8*$H72+2*$AV72)/10</f>
        <v>0.69345800000000002</v>
      </c>
      <c r="Q72" s="3">
        <f t="shared" ref="Q72:Q76" si="47">(8*$I72+2*$AW72)/10</f>
        <v>2.5155819999999998</v>
      </c>
      <c r="R72" s="3">
        <f t="shared" ref="R72:R76" si="48">(8*$J72+2*$AX72)/10</f>
        <v>4.6627864177868341</v>
      </c>
      <c r="S72" s="3">
        <f t="shared" ref="S72:S76" si="49">(7*$G72+3*$AU72)/10</f>
        <v>3.1805349999999999</v>
      </c>
      <c r="T72" s="3">
        <f t="shared" ref="T72:T76" si="50">(7*$H72+3*$AV72)/10</f>
        <v>0.70658700000000008</v>
      </c>
      <c r="U72" s="3">
        <f t="shared" ref="U72:U76" si="51">(7*$I72+3*$AW72)/10</f>
        <v>2.473948</v>
      </c>
      <c r="V72" s="3">
        <f t="shared" ref="V72:V76" si="52">(7*$J72+3*$AX72)/10</f>
        <v>4.5466001902294115</v>
      </c>
      <c r="W72" s="3">
        <f t="shared" ref="W72:W76" si="53">(6*$G72+4*$AU72)/10</f>
        <v>3.1520299999999999</v>
      </c>
      <c r="X72" s="3">
        <f t="shared" ref="X72:X76" si="54">(6*$H72+4*$AV72)/10</f>
        <v>0.71971600000000002</v>
      </c>
      <c r="Y72" s="3">
        <f t="shared" ref="Y72:Y76" si="55">(6*$I72+4*$AW72)/10</f>
        <v>2.4323139999999999</v>
      </c>
      <c r="Z72" s="3">
        <f t="shared" ref="Z72:Z76" si="56">(6*$J72+4*$AX72)/10</f>
        <v>4.4304139626719898</v>
      </c>
      <c r="AA72" s="6">
        <f t="shared" ref="AA72:AA76" si="57">(5*$G72+5*$AU72)/10</f>
        <v>3.1235249999999999</v>
      </c>
      <c r="AB72" s="6">
        <f>(5*$H72+5*$AV72)/10</f>
        <v>0.73284499999999997</v>
      </c>
      <c r="AC72" s="6">
        <f>(5*$I72+5*$AW72)/10</f>
        <v>2.3906799999999997</v>
      </c>
      <c r="AD72" s="6">
        <f>(5*$J72+5*$AX72)/10</f>
        <v>4.3142277351145664</v>
      </c>
      <c r="AE72" s="3">
        <f t="shared" ref="AE72:AE76" si="58">(4*$G72+6*$AU72)/10</f>
        <v>3.0950200000000003</v>
      </c>
      <c r="AF72" s="3">
        <f t="shared" ref="AF72:AF76" si="59">(4*$H72+6*$AV72)/10</f>
        <v>0.74597400000000003</v>
      </c>
      <c r="AG72" s="3">
        <f>(4*$I72+6*$AW72)/10</f>
        <v>2.349046</v>
      </c>
      <c r="AH72" s="3">
        <f t="shared" ref="AH72:AH76" si="60">(4*$J72+6*$AX72)/10</f>
        <v>4.1980415075571447</v>
      </c>
      <c r="AI72" s="3">
        <f t="shared" ref="AI72:AI76" si="61">(3*$G72+7*$AU72)/10</f>
        <v>3.0665149999999999</v>
      </c>
      <c r="AJ72" s="3">
        <f t="shared" ref="AJ72:AJ76" si="62">(3*$H72+7*$AV72)/10</f>
        <v>0.75910299999999997</v>
      </c>
      <c r="AK72" s="3">
        <f t="shared" ref="AK72:AK76" si="63">(3*$I72+7*$AW72)/10</f>
        <v>2.3074120000000002</v>
      </c>
      <c r="AL72" s="3">
        <f t="shared" ref="AL72:AL76" si="64">(3*$J72+7*$AX72)/10</f>
        <v>4.0818552799997221</v>
      </c>
      <c r="AM72" s="3">
        <f t="shared" ref="AM72:AM76" si="65">(2*$G72+8*$AU72)/10</f>
        <v>3.0380100000000003</v>
      </c>
      <c r="AN72" s="3">
        <f t="shared" ref="AN72:AN76" si="66">(2*$H72+8*$AV72)/10</f>
        <v>0.77223200000000003</v>
      </c>
      <c r="AO72" s="3">
        <f t="shared" ref="AO72:AO76" si="67">(2*$I72+8*$AW72)/10</f>
        <v>2.2657780000000001</v>
      </c>
      <c r="AP72" s="3">
        <f t="shared" ref="AP72:AP76" si="68">(2*$J72+8*$AX72)/10</f>
        <v>3.9656690524422999</v>
      </c>
      <c r="AQ72" s="3">
        <f t="shared" ref="AQ72:AQ76" si="69">(1*$G72+9*$AU72)/10</f>
        <v>3.0095050000000003</v>
      </c>
      <c r="AR72" s="3">
        <f t="shared" ref="AR72:AR76" si="70">(1*$H72+9*$AV72)/10</f>
        <v>0.78536100000000009</v>
      </c>
      <c r="AS72" s="3">
        <f t="shared" ref="AS72:AS76" si="71">(1*$I72+9*$AW72)/10</f>
        <v>2.2241439999999999</v>
      </c>
      <c r="AT72" s="3">
        <f t="shared" ref="AT72:AT76" si="72">(1*$J72+9*$AX72)/10</f>
        <v>3.8494828248848778</v>
      </c>
      <c r="AU72" s="3">
        <f>(4*AU$4+1*AU$9)/5</f>
        <v>2.9810000000000003</v>
      </c>
      <c r="AV72" s="3">
        <f>(4*AV$4+1*AV$9)/5</f>
        <v>0.79849000000000003</v>
      </c>
      <c r="AW72" s="3">
        <f t="shared" ref="AW72:AW76" si="73">AU72-AV72</f>
        <v>2.1825100000000002</v>
      </c>
      <c r="AX72" s="3">
        <f t="shared" ref="AX72:AX76" si="74">AU72/AV72</f>
        <v>3.7332965973274557</v>
      </c>
    </row>
    <row r="73" spans="1:50" x14ac:dyDescent="0.3">
      <c r="F73" s="7">
        <v>2</v>
      </c>
      <c r="G73" s="3">
        <f>(3*G$4+2*G$9)/5</f>
        <v>3.3790999999999998</v>
      </c>
      <c r="H73" s="3">
        <f>(3*H$4+2*H$9)/5</f>
        <v>0.66639999999999999</v>
      </c>
      <c r="I73" s="3">
        <f t="shared" si="40"/>
        <v>2.7126999999999999</v>
      </c>
      <c r="J73" s="3">
        <f t="shared" si="41"/>
        <v>5.0706782713085232</v>
      </c>
      <c r="K73" s="3">
        <f t="shared" si="42"/>
        <v>3.35039</v>
      </c>
      <c r="L73" s="3">
        <f t="shared" ref="L73:L76" si="75">(9*$H73+1*$AV73)/10</f>
        <v>0.67996800000000002</v>
      </c>
      <c r="M73" s="3">
        <f t="shared" si="43"/>
        <v>2.6704219999999994</v>
      </c>
      <c r="N73" s="3">
        <f t="shared" si="44"/>
        <v>4.9491081501421634</v>
      </c>
      <c r="O73" s="3">
        <f t="shared" si="45"/>
        <v>3.3216799999999997</v>
      </c>
      <c r="P73" s="3">
        <f t="shared" si="46"/>
        <v>0.69353600000000004</v>
      </c>
      <c r="Q73" s="3">
        <f t="shared" si="47"/>
        <v>2.6281439999999998</v>
      </c>
      <c r="R73" s="3">
        <f t="shared" si="48"/>
        <v>4.8275380289758036</v>
      </c>
      <c r="S73" s="3">
        <f t="shared" si="49"/>
        <v>3.2929699999999995</v>
      </c>
      <c r="T73" s="3">
        <f t="shared" si="50"/>
        <v>0.70710399999999995</v>
      </c>
      <c r="U73" s="3">
        <f t="shared" si="51"/>
        <v>2.5858660000000002</v>
      </c>
      <c r="V73" s="3">
        <f t="shared" si="52"/>
        <v>4.705967907809443</v>
      </c>
      <c r="W73" s="3">
        <f t="shared" si="53"/>
        <v>3.2642600000000002</v>
      </c>
      <c r="X73" s="3">
        <f t="shared" si="54"/>
        <v>0.72067200000000009</v>
      </c>
      <c r="Y73" s="3">
        <f t="shared" si="55"/>
        <v>2.5435879999999997</v>
      </c>
      <c r="Z73" s="3">
        <f t="shared" si="56"/>
        <v>4.5843977866430823</v>
      </c>
      <c r="AA73" s="3">
        <f t="shared" si="57"/>
        <v>3.235549999999999</v>
      </c>
      <c r="AB73" s="3">
        <f t="shared" ref="AB73:AB76" si="76">(5*$H73+5*$AV73)/10</f>
        <v>0.73424</v>
      </c>
      <c r="AC73" s="3">
        <f t="shared" ref="AC73:AC76" si="77">(5*$I73+5*$AW73)/10</f>
        <v>2.5013099999999993</v>
      </c>
      <c r="AD73" s="3">
        <f t="shared" ref="AD73:AD76" si="78">(5*$J73+5*$AX73)/10</f>
        <v>4.4628276654767225</v>
      </c>
      <c r="AE73" s="3">
        <f t="shared" si="58"/>
        <v>3.2068399999999997</v>
      </c>
      <c r="AF73" s="3">
        <f t="shared" si="59"/>
        <v>0.74780800000000003</v>
      </c>
      <c r="AG73" s="3">
        <f t="shared" ref="AG73:AG76" si="79">(4*$I73+6*$AW73)/10</f>
        <v>2.4590319999999997</v>
      </c>
      <c r="AH73" s="3">
        <f t="shared" si="60"/>
        <v>4.3412575443103627</v>
      </c>
      <c r="AI73" s="3">
        <f t="shared" si="61"/>
        <v>3.1781299999999999</v>
      </c>
      <c r="AJ73" s="3">
        <f t="shared" si="62"/>
        <v>0.76137600000000005</v>
      </c>
      <c r="AK73" s="3">
        <f t="shared" si="63"/>
        <v>2.4167539999999996</v>
      </c>
      <c r="AL73" s="3">
        <f t="shared" si="64"/>
        <v>4.219687423144002</v>
      </c>
      <c r="AM73" s="3">
        <f t="shared" si="65"/>
        <v>3.1494199999999997</v>
      </c>
      <c r="AN73" s="3">
        <f t="shared" si="66"/>
        <v>0.77494400000000008</v>
      </c>
      <c r="AO73" s="3">
        <f t="shared" si="67"/>
        <v>2.3744759999999996</v>
      </c>
      <c r="AP73" s="3">
        <f t="shared" si="68"/>
        <v>4.0981173019776422</v>
      </c>
      <c r="AQ73" s="3">
        <f t="shared" si="69"/>
        <v>3.1207099999999999</v>
      </c>
      <c r="AR73" s="3">
        <f t="shared" si="70"/>
        <v>0.7885120000000001</v>
      </c>
      <c r="AS73" s="3">
        <f t="shared" si="71"/>
        <v>2.3321979999999995</v>
      </c>
      <c r="AT73" s="3">
        <f t="shared" si="72"/>
        <v>3.976547180811282</v>
      </c>
      <c r="AU73" s="3">
        <f>(3*AU$4+2*AU$9)/5</f>
        <v>3.0919999999999996</v>
      </c>
      <c r="AV73" s="3">
        <f>(3*AV$4+2*AV$9)/5</f>
        <v>0.80208000000000013</v>
      </c>
      <c r="AW73" s="3">
        <f t="shared" si="73"/>
        <v>2.2899199999999995</v>
      </c>
      <c r="AX73" s="3">
        <f t="shared" si="74"/>
        <v>3.8549770596449222</v>
      </c>
    </row>
    <row r="74" spans="1:50" x14ac:dyDescent="0.3">
      <c r="F74" s="7">
        <v>3</v>
      </c>
      <c r="G74" s="3">
        <f>(2*G$4+3*G$9)/5</f>
        <v>3.4921500000000001</v>
      </c>
      <c r="H74" s="3">
        <f>(2*H$4+3*H$9)/5</f>
        <v>0.66560000000000008</v>
      </c>
      <c r="I74" s="3">
        <f t="shared" si="40"/>
        <v>2.8265500000000001</v>
      </c>
      <c r="J74" s="3">
        <f t="shared" si="41"/>
        <v>5.2466195913461533</v>
      </c>
      <c r="K74" s="3">
        <f t="shared" si="42"/>
        <v>3.4632350000000001</v>
      </c>
      <c r="L74" s="3">
        <f t="shared" si="75"/>
        <v>0.67960700000000007</v>
      </c>
      <c r="M74" s="3">
        <f t="shared" si="43"/>
        <v>2.7836280000000002</v>
      </c>
      <c r="N74" s="3">
        <f t="shared" si="44"/>
        <v>5.1195149447588593</v>
      </c>
      <c r="O74" s="3">
        <f t="shared" si="45"/>
        <v>3.4343200000000005</v>
      </c>
      <c r="P74" s="3">
        <f t="shared" si="46"/>
        <v>0.69361400000000006</v>
      </c>
      <c r="Q74" s="3">
        <f t="shared" si="47"/>
        <v>2.7407060000000003</v>
      </c>
      <c r="R74" s="3">
        <f t="shared" si="48"/>
        <v>4.9924102981715643</v>
      </c>
      <c r="S74" s="3">
        <f t="shared" si="49"/>
        <v>3.4054050000000005</v>
      </c>
      <c r="T74" s="3">
        <f t="shared" si="50"/>
        <v>0.70762100000000006</v>
      </c>
      <c r="U74" s="3">
        <f t="shared" si="51"/>
        <v>2.697784</v>
      </c>
      <c r="V74" s="3">
        <f t="shared" si="52"/>
        <v>4.8653056515842703</v>
      </c>
      <c r="W74" s="3">
        <f t="shared" si="53"/>
        <v>3.3764899999999995</v>
      </c>
      <c r="X74" s="3">
        <f t="shared" si="54"/>
        <v>0.72162800000000016</v>
      </c>
      <c r="Y74" s="3">
        <f t="shared" si="55"/>
        <v>2.6548620000000001</v>
      </c>
      <c r="Z74" s="3">
        <f t="shared" si="56"/>
        <v>4.7382010049969754</v>
      </c>
      <c r="AA74" s="3">
        <f t="shared" si="57"/>
        <v>3.3475750000000004</v>
      </c>
      <c r="AB74" s="3">
        <f t="shared" si="76"/>
        <v>0.73563500000000004</v>
      </c>
      <c r="AC74" s="3">
        <f t="shared" si="77"/>
        <v>2.6119400000000002</v>
      </c>
      <c r="AD74" s="3">
        <f t="shared" si="78"/>
        <v>4.6110963584096805</v>
      </c>
      <c r="AE74" s="3">
        <f t="shared" si="58"/>
        <v>3.3186600000000004</v>
      </c>
      <c r="AF74" s="3">
        <f t="shared" si="59"/>
        <v>0.74964200000000003</v>
      </c>
      <c r="AG74" s="3">
        <f t="shared" si="79"/>
        <v>2.5690180000000002</v>
      </c>
      <c r="AH74" s="3">
        <f t="shared" si="60"/>
        <v>4.4839917118223864</v>
      </c>
      <c r="AI74" s="3">
        <f t="shared" si="61"/>
        <v>3.2897450000000008</v>
      </c>
      <c r="AJ74" s="3">
        <f t="shared" si="62"/>
        <v>0.76364900000000013</v>
      </c>
      <c r="AK74" s="3">
        <f t="shared" si="63"/>
        <v>2.5260959999999999</v>
      </c>
      <c r="AL74" s="3">
        <f t="shared" si="64"/>
        <v>4.3568870652350924</v>
      </c>
      <c r="AM74" s="3">
        <f t="shared" si="65"/>
        <v>3.2608299999999999</v>
      </c>
      <c r="AN74" s="3">
        <f t="shared" si="66"/>
        <v>0.77765600000000012</v>
      </c>
      <c r="AO74" s="3">
        <f t="shared" si="67"/>
        <v>2.4831740000000004</v>
      </c>
      <c r="AP74" s="3">
        <f t="shared" si="68"/>
        <v>4.2297824186477975</v>
      </c>
      <c r="AQ74" s="3">
        <f t="shared" si="69"/>
        <v>3.2319149999999999</v>
      </c>
      <c r="AR74" s="3">
        <f t="shared" si="70"/>
        <v>0.79166300000000012</v>
      </c>
      <c r="AS74" s="3">
        <f t="shared" si="71"/>
        <v>2.4402520000000001</v>
      </c>
      <c r="AT74" s="3">
        <f t="shared" si="72"/>
        <v>4.1026777720605034</v>
      </c>
      <c r="AU74" s="3">
        <f>(2*AU$4+3*AU$9)/5</f>
        <v>3.2030000000000003</v>
      </c>
      <c r="AV74" s="3">
        <f>(2*AV$4+3*AV$9)/5</f>
        <v>0.80567000000000011</v>
      </c>
      <c r="AW74" s="3">
        <f t="shared" si="73"/>
        <v>2.3973300000000002</v>
      </c>
      <c r="AX74" s="3">
        <f t="shared" si="74"/>
        <v>3.9755731254732085</v>
      </c>
    </row>
    <row r="75" spans="1:50" x14ac:dyDescent="0.3">
      <c r="F75" s="7">
        <v>4</v>
      </c>
      <c r="G75" s="3">
        <f>(1*G$4+4*G$9)/5</f>
        <v>3.6052</v>
      </c>
      <c r="H75" s="3">
        <f>(1*H$4+4*H$9)/5</f>
        <v>0.66480000000000006</v>
      </c>
      <c r="I75" s="3">
        <f>G75-H75</f>
        <v>2.9403999999999999</v>
      </c>
      <c r="J75" s="3">
        <f t="shared" si="41"/>
        <v>5.4229843561973521</v>
      </c>
      <c r="K75" s="3">
        <f t="shared" si="42"/>
        <v>3.5760799999999997</v>
      </c>
      <c r="L75" s="3">
        <f t="shared" si="75"/>
        <v>0.67924600000000002</v>
      </c>
      <c r="M75" s="3">
        <f t="shared" si="43"/>
        <v>2.8968339999999997</v>
      </c>
      <c r="N75" s="3">
        <f t="shared" si="44"/>
        <v>5.290195843222997</v>
      </c>
      <c r="O75" s="3">
        <f t="shared" si="45"/>
        <v>3.5469599999999999</v>
      </c>
      <c r="P75" s="3">
        <f t="shared" si="46"/>
        <v>0.69369200000000009</v>
      </c>
      <c r="Q75" s="3">
        <f t="shared" si="47"/>
        <v>2.8532679999999999</v>
      </c>
      <c r="R75" s="3">
        <f t="shared" si="48"/>
        <v>5.157407330248641</v>
      </c>
      <c r="S75" s="3">
        <f t="shared" si="49"/>
        <v>3.5178399999999996</v>
      </c>
      <c r="T75" s="3">
        <f t="shared" si="50"/>
        <v>0.70813800000000016</v>
      </c>
      <c r="U75" s="3">
        <f t="shared" si="51"/>
        <v>2.8097020000000001</v>
      </c>
      <c r="V75" s="3">
        <f t="shared" si="52"/>
        <v>5.0246188172742858</v>
      </c>
      <c r="W75" s="3">
        <f t="shared" si="53"/>
        <v>3.4887199999999998</v>
      </c>
      <c r="X75" s="3">
        <f t="shared" si="54"/>
        <v>0.72258400000000012</v>
      </c>
      <c r="Y75" s="3">
        <f t="shared" si="55"/>
        <v>2.7661359999999999</v>
      </c>
      <c r="Z75" s="3">
        <f t="shared" si="56"/>
        <v>4.8918303042999298</v>
      </c>
      <c r="AA75" s="3">
        <f t="shared" si="57"/>
        <v>3.4596000000000005</v>
      </c>
      <c r="AB75" s="3">
        <f t="shared" si="76"/>
        <v>0.73703000000000007</v>
      </c>
      <c r="AC75" s="3">
        <f t="shared" si="77"/>
        <v>2.7225700000000002</v>
      </c>
      <c r="AD75" s="3">
        <f t="shared" si="78"/>
        <v>4.7590417913255747</v>
      </c>
      <c r="AE75" s="3">
        <f t="shared" si="58"/>
        <v>3.4304800000000002</v>
      </c>
      <c r="AF75" s="3">
        <f t="shared" si="59"/>
        <v>0.75147600000000003</v>
      </c>
      <c r="AG75" s="3">
        <f t="shared" si="79"/>
        <v>2.6790039999999999</v>
      </c>
      <c r="AH75" s="3">
        <f t="shared" si="60"/>
        <v>4.6262532783512196</v>
      </c>
      <c r="AI75" s="3">
        <f t="shared" si="61"/>
        <v>3.4013599999999995</v>
      </c>
      <c r="AJ75" s="3">
        <f t="shared" si="62"/>
        <v>0.7659220000000001</v>
      </c>
      <c r="AK75" s="3">
        <f t="shared" si="63"/>
        <v>2.6354379999999997</v>
      </c>
      <c r="AL75" s="3">
        <f t="shared" si="64"/>
        <v>4.4934647653768636</v>
      </c>
      <c r="AM75" s="3">
        <f t="shared" si="65"/>
        <v>3.3722400000000001</v>
      </c>
      <c r="AN75" s="3">
        <f t="shared" si="66"/>
        <v>0.78036800000000006</v>
      </c>
      <c r="AO75" s="3">
        <f t="shared" si="67"/>
        <v>2.591872</v>
      </c>
      <c r="AP75" s="3">
        <f t="shared" si="68"/>
        <v>4.3606762524025084</v>
      </c>
      <c r="AQ75" s="3">
        <f t="shared" si="69"/>
        <v>3.3431200000000003</v>
      </c>
      <c r="AR75" s="3">
        <f t="shared" si="70"/>
        <v>0.79481400000000002</v>
      </c>
      <c r="AS75" s="3">
        <f t="shared" si="71"/>
        <v>2.5483059999999997</v>
      </c>
      <c r="AT75" s="3">
        <f t="shared" si="72"/>
        <v>4.2278877394281533</v>
      </c>
      <c r="AU75" s="3">
        <f>(1*AU$4+4*AU$9)/5</f>
        <v>3.3140000000000001</v>
      </c>
      <c r="AV75" s="3">
        <f>(1*AV$4+4*AV$9)/5</f>
        <v>0.80926000000000009</v>
      </c>
      <c r="AW75" s="3">
        <f t="shared" si="73"/>
        <v>2.50474</v>
      </c>
      <c r="AX75" s="3">
        <f t="shared" si="74"/>
        <v>4.0950992264537973</v>
      </c>
    </row>
    <row r="76" spans="1:50" x14ac:dyDescent="0.3">
      <c r="F76" s="7">
        <v>5</v>
      </c>
      <c r="G76" s="3">
        <v>26.1</v>
      </c>
      <c r="H76" s="3">
        <v>5.64</v>
      </c>
      <c r="I76" s="3">
        <f t="shared" ref="I76" si="80">G76-H76</f>
        <v>20.46</v>
      </c>
      <c r="J76" s="3">
        <f t="shared" si="41"/>
        <v>4.627659574468086</v>
      </c>
      <c r="K76" s="3">
        <f t="shared" si="42"/>
        <v>25.98</v>
      </c>
      <c r="L76" s="3">
        <f t="shared" si="75"/>
        <v>5.7009999999999996</v>
      </c>
      <c r="M76" s="3">
        <f t="shared" si="43"/>
        <v>20.279000000000003</v>
      </c>
      <c r="N76" s="3">
        <f t="shared" si="44"/>
        <v>4.5632936170212774</v>
      </c>
      <c r="O76" s="3">
        <f t="shared" si="45"/>
        <v>25.860000000000003</v>
      </c>
      <c r="P76" s="3">
        <f t="shared" si="46"/>
        <v>5.7619999999999996</v>
      </c>
      <c r="Q76" s="3">
        <f t="shared" si="47"/>
        <v>20.098000000000003</v>
      </c>
      <c r="R76" s="3">
        <f t="shared" si="48"/>
        <v>4.4989276595744681</v>
      </c>
      <c r="S76" s="3">
        <f t="shared" si="49"/>
        <v>25.74</v>
      </c>
      <c r="T76" s="3">
        <f t="shared" si="50"/>
        <v>5.8229999999999995</v>
      </c>
      <c r="U76" s="3">
        <f t="shared" si="51"/>
        <v>19.916999999999998</v>
      </c>
      <c r="V76" s="3">
        <f t="shared" si="52"/>
        <v>4.4345617021276604</v>
      </c>
      <c r="W76" s="3">
        <f t="shared" si="53"/>
        <v>25.620000000000005</v>
      </c>
      <c r="X76" s="3">
        <f t="shared" si="54"/>
        <v>5.8839999999999995</v>
      </c>
      <c r="Y76" s="3">
        <f t="shared" si="55"/>
        <v>19.736000000000001</v>
      </c>
      <c r="Z76" s="3">
        <f t="shared" si="56"/>
        <v>4.370195744680851</v>
      </c>
      <c r="AA76" s="3">
        <f t="shared" si="57"/>
        <v>25.5</v>
      </c>
      <c r="AB76" s="3">
        <f t="shared" si="76"/>
        <v>5.9450000000000003</v>
      </c>
      <c r="AC76" s="3">
        <f t="shared" si="77"/>
        <v>19.555</v>
      </c>
      <c r="AD76" s="3">
        <f t="shared" si="78"/>
        <v>4.3058297872340434</v>
      </c>
      <c r="AE76" s="3">
        <f t="shared" si="58"/>
        <v>25.38</v>
      </c>
      <c r="AF76" s="3">
        <f t="shared" si="59"/>
        <v>6.0060000000000002</v>
      </c>
      <c r="AG76" s="3">
        <f t="shared" si="79"/>
        <v>19.374000000000002</v>
      </c>
      <c r="AH76" s="3">
        <f t="shared" si="60"/>
        <v>4.241463829787234</v>
      </c>
      <c r="AI76" s="3">
        <f t="shared" si="61"/>
        <v>25.259999999999998</v>
      </c>
      <c r="AJ76" s="3">
        <f t="shared" si="62"/>
        <v>6.0670000000000002</v>
      </c>
      <c r="AK76" s="3">
        <f t="shared" si="63"/>
        <v>19.192999999999998</v>
      </c>
      <c r="AL76" s="3">
        <f t="shared" si="64"/>
        <v>4.1770978723404255</v>
      </c>
      <c r="AM76" s="3">
        <f t="shared" si="65"/>
        <v>25.139999999999997</v>
      </c>
      <c r="AN76" s="3">
        <f t="shared" si="66"/>
        <v>6.1280000000000001</v>
      </c>
      <c r="AO76" s="3">
        <f t="shared" si="67"/>
        <v>19.012</v>
      </c>
      <c r="AP76" s="3">
        <f t="shared" si="68"/>
        <v>4.112731914893617</v>
      </c>
      <c r="AQ76" s="3">
        <f t="shared" si="69"/>
        <v>25.02</v>
      </c>
      <c r="AR76" s="3">
        <f t="shared" si="70"/>
        <v>6.1890000000000001</v>
      </c>
      <c r="AS76" s="3">
        <f t="shared" si="71"/>
        <v>18.831</v>
      </c>
      <c r="AT76" s="3">
        <f t="shared" si="72"/>
        <v>4.0483659574468085</v>
      </c>
      <c r="AU76" s="3">
        <v>24.9</v>
      </c>
      <c r="AV76" s="3">
        <v>6.25</v>
      </c>
      <c r="AW76" s="3">
        <f t="shared" si="73"/>
        <v>18.649999999999999</v>
      </c>
      <c r="AX76" s="3">
        <f t="shared" si="74"/>
        <v>3.984</v>
      </c>
    </row>
  </sheetData>
  <mergeCells count="22">
    <mergeCell ref="AA2:AD2"/>
    <mergeCell ref="G2:J2"/>
    <mergeCell ref="K2:N2"/>
    <mergeCell ref="O2:R2"/>
    <mergeCell ref="S2:V2"/>
    <mergeCell ref="W2:Z2"/>
    <mergeCell ref="G69:J69"/>
    <mergeCell ref="K69:N69"/>
    <mergeCell ref="O69:R69"/>
    <mergeCell ref="S69:V69"/>
    <mergeCell ref="W69:Z69"/>
    <mergeCell ref="AU69:AX69"/>
    <mergeCell ref="AE2:AH2"/>
    <mergeCell ref="AI2:AL2"/>
    <mergeCell ref="AM2:AP2"/>
    <mergeCell ref="AQ2:AT2"/>
    <mergeCell ref="AU2:AX2"/>
    <mergeCell ref="AA69:AD69"/>
    <mergeCell ref="AE69:AH69"/>
    <mergeCell ref="AI69:AL69"/>
    <mergeCell ref="AM69:AP69"/>
    <mergeCell ref="AQ69:AT6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"/>
  <sheetViews>
    <sheetView topLeftCell="C1" zoomScale="70" zoomScaleNormal="70" workbookViewId="0">
      <selection activeCell="Q32" sqref="Q32"/>
    </sheetView>
  </sheetViews>
  <sheetFormatPr defaultRowHeight="14.4" x14ac:dyDescent="0.3"/>
  <sheetData>
    <row r="1" spans="1:50" x14ac:dyDescent="0.3">
      <c r="A1" s="17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50" x14ac:dyDescent="0.3">
      <c r="A2" s="19"/>
      <c r="B2" s="17"/>
      <c r="C2" s="17"/>
      <c r="D2" s="17"/>
      <c r="E2" s="17"/>
      <c r="F2" s="3"/>
      <c r="G2" s="27" t="s">
        <v>0</v>
      </c>
      <c r="H2" s="27"/>
      <c r="I2" s="27"/>
      <c r="J2" s="27"/>
      <c r="K2" s="27" t="s">
        <v>1</v>
      </c>
      <c r="L2" s="27"/>
      <c r="M2" s="27"/>
      <c r="N2" s="27"/>
      <c r="O2" s="27" t="s">
        <v>2</v>
      </c>
      <c r="P2" s="27"/>
      <c r="Q2" s="27"/>
      <c r="R2" s="27"/>
      <c r="S2" s="27" t="s">
        <v>3</v>
      </c>
      <c r="T2" s="27"/>
      <c r="U2" s="27"/>
      <c r="V2" s="27"/>
      <c r="W2" s="27" t="s">
        <v>5</v>
      </c>
      <c r="X2" s="27"/>
      <c r="Y2" s="27"/>
      <c r="Z2" s="27"/>
      <c r="AA2" s="27" t="s">
        <v>6</v>
      </c>
      <c r="AB2" s="27"/>
      <c r="AC2" s="27"/>
      <c r="AD2" s="27"/>
      <c r="AE2" s="27" t="s">
        <v>7</v>
      </c>
      <c r="AF2" s="27"/>
      <c r="AG2" s="27"/>
      <c r="AH2" s="27"/>
      <c r="AI2" s="27" t="s">
        <v>8</v>
      </c>
      <c r="AJ2" s="27"/>
      <c r="AK2" s="27"/>
      <c r="AL2" s="27"/>
      <c r="AM2" s="27" t="s">
        <v>9</v>
      </c>
      <c r="AN2" s="27"/>
      <c r="AO2" s="27"/>
      <c r="AP2" s="27"/>
      <c r="AQ2" s="27" t="s">
        <v>10</v>
      </c>
      <c r="AR2" s="27"/>
      <c r="AS2" s="27"/>
      <c r="AT2" s="27"/>
      <c r="AU2" s="27" t="s">
        <v>11</v>
      </c>
      <c r="AV2" s="27"/>
      <c r="AW2" s="27"/>
      <c r="AX2" s="27"/>
    </row>
    <row r="3" spans="1:50" x14ac:dyDescent="0.3">
      <c r="A3" s="22"/>
      <c r="B3" s="17"/>
      <c r="C3" s="17"/>
      <c r="D3" s="17"/>
      <c r="E3" s="17"/>
      <c r="F3" s="4" t="s">
        <v>4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12</v>
      </c>
      <c r="T3" s="3" t="s">
        <v>13</v>
      </c>
      <c r="U3" s="3" t="s">
        <v>14</v>
      </c>
      <c r="V3" s="3" t="s">
        <v>15</v>
      </c>
      <c r="W3" s="3" t="s">
        <v>12</v>
      </c>
      <c r="X3" s="3" t="s">
        <v>13</v>
      </c>
      <c r="Y3" s="3" t="s">
        <v>14</v>
      </c>
      <c r="Z3" s="3" t="s">
        <v>15</v>
      </c>
      <c r="AA3" s="3" t="s">
        <v>12</v>
      </c>
      <c r="AB3" s="3" t="s">
        <v>13</v>
      </c>
      <c r="AC3" s="3" t="s">
        <v>14</v>
      </c>
      <c r="AD3" s="3" t="s">
        <v>15</v>
      </c>
      <c r="AE3" s="3" t="s">
        <v>12</v>
      </c>
      <c r="AF3" s="3" t="s">
        <v>13</v>
      </c>
      <c r="AG3" s="3" t="s">
        <v>14</v>
      </c>
      <c r="AH3" s="3" t="s">
        <v>15</v>
      </c>
      <c r="AI3" s="3" t="s">
        <v>12</v>
      </c>
      <c r="AJ3" s="3" t="s">
        <v>13</v>
      </c>
      <c r="AK3" s="3" t="s">
        <v>14</v>
      </c>
      <c r="AL3" s="3" t="s">
        <v>15</v>
      </c>
      <c r="AM3" s="3" t="s">
        <v>12</v>
      </c>
      <c r="AN3" s="3" t="s">
        <v>13</v>
      </c>
      <c r="AO3" s="3" t="s">
        <v>14</v>
      </c>
      <c r="AP3" s="3" t="s">
        <v>15</v>
      </c>
      <c r="AQ3" s="3" t="s">
        <v>12</v>
      </c>
      <c r="AR3" s="3" t="s">
        <v>13</v>
      </c>
      <c r="AS3" s="3" t="s">
        <v>14</v>
      </c>
      <c r="AT3" s="3" t="s">
        <v>15</v>
      </c>
      <c r="AU3" s="3" t="s">
        <v>12</v>
      </c>
      <c r="AV3" s="3" t="s">
        <v>13</v>
      </c>
      <c r="AW3" s="3" t="s">
        <v>14</v>
      </c>
      <c r="AX3" s="3" t="s">
        <v>15</v>
      </c>
    </row>
    <row r="4" spans="1:50" x14ac:dyDescent="0.3">
      <c r="A4" s="22"/>
      <c r="B4" s="17"/>
      <c r="C4" s="17"/>
      <c r="D4" s="17"/>
      <c r="E4" s="17"/>
      <c r="F4" s="23">
        <v>0</v>
      </c>
      <c r="G4" s="24">
        <v>3.153</v>
      </c>
      <c r="H4" s="24">
        <v>0.66800000000000004</v>
      </c>
      <c r="I4" s="3">
        <f t="shared" ref="I4:I14" si="0">G4-H4</f>
        <v>2.4849999999999999</v>
      </c>
      <c r="J4" s="24">
        <f t="shared" ref="J4:J14" si="1">G4/H4</f>
        <v>4.7200598802395204</v>
      </c>
      <c r="K4" s="3">
        <f t="shared" ref="K4:K14" si="2">(9*$G4+1*$AU4)/10</f>
        <v>3.1246999999999998</v>
      </c>
      <c r="L4" s="3">
        <f t="shared" ref="L4:L14" si="3">(9*$H4+1*$AV4)/10</f>
        <v>0.68069000000000002</v>
      </c>
      <c r="M4" s="3">
        <f t="shared" ref="M4:M14" si="4">(9*$I4+1*$AW4)/10</f>
        <v>2.4440099999999996</v>
      </c>
      <c r="N4" s="3">
        <f t="shared" ref="N4:N14" si="5">(9*$J4+1*$AX4)/10</f>
        <v>4.6091055968325012</v>
      </c>
      <c r="O4" s="3">
        <f t="shared" ref="O4:O14" si="6">(8*$G4+2*$AU4)/10</f>
        <v>3.0964</v>
      </c>
      <c r="P4" s="3">
        <f t="shared" ref="P4:P14" si="7">(8*$H4+2*$AV4)/10</f>
        <v>0.69338000000000011</v>
      </c>
      <c r="Q4" s="3">
        <f t="shared" ref="Q4:Q14" si="8">(8*$I4+2*$AW4)/10</f>
        <v>2.4030200000000002</v>
      </c>
      <c r="R4" s="3">
        <f t="shared" ref="R4:R14" si="9">(8*$J4+2*$AX4)/10</f>
        <v>4.4981513134254829</v>
      </c>
      <c r="S4" s="3">
        <f t="shared" ref="S4:S14" si="10">(7*$G4+3*$AU4)/10</f>
        <v>3.0681000000000003</v>
      </c>
      <c r="T4" s="3">
        <f t="shared" ref="T4:T14" si="11">(7*$H4+3*$AV4)/10</f>
        <v>0.70607000000000009</v>
      </c>
      <c r="U4" s="3">
        <f t="shared" ref="U4:U14" si="12">(7*$I4+3*$AW4)/10</f>
        <v>2.3620299999999999</v>
      </c>
      <c r="V4" s="3">
        <f t="shared" ref="V4:V14" si="13">(7*$J4+3*$AX4)/10</f>
        <v>4.3871970300184637</v>
      </c>
      <c r="W4" s="3">
        <f t="shared" ref="W4:W14" si="14">(6*$G4+4*$AU4)/10</f>
        <v>3.0398000000000001</v>
      </c>
      <c r="X4" s="3">
        <f t="shared" ref="X4:X14" si="15">(6*$H4+4*$AV4)/10</f>
        <v>0.71875999999999995</v>
      </c>
      <c r="Y4" s="3">
        <f t="shared" ref="Y4:Y14" si="16">(6*$I4+4*$AW4)/10</f>
        <v>2.32104</v>
      </c>
      <c r="Z4" s="3">
        <f t="shared" ref="Z4:Z14" si="17">(6*$J4+4*$AX4)/10</f>
        <v>4.2762427466114437</v>
      </c>
      <c r="AA4" s="3">
        <f t="shared" ref="AA4:AA14" si="18">(5*$G4+5*$AU4)/10</f>
        <v>3.0115000000000003</v>
      </c>
      <c r="AB4" s="3">
        <f t="shared" ref="AB4:AB14" si="19">(5*$H4+5*$AV4)/10</f>
        <v>0.73145000000000004</v>
      </c>
      <c r="AC4" s="3">
        <f t="shared" ref="AC4:AC14" si="20">(5*$I4+5*$AW4)/10</f>
        <v>2.2800500000000001</v>
      </c>
      <c r="AD4" s="3">
        <f t="shared" ref="AD4:AD14" si="21">(5*$J4+5*$AX4)/10</f>
        <v>4.1652884632044245</v>
      </c>
      <c r="AE4" s="3">
        <f t="shared" ref="AE4:AE14" si="22">(4*$G4+6*$AU4)/10</f>
        <v>2.9832000000000001</v>
      </c>
      <c r="AF4" s="3">
        <f t="shared" ref="AF4:AF14" si="23">(4*$H4+6*$AV4)/10</f>
        <v>0.74414000000000002</v>
      </c>
      <c r="AG4" s="3">
        <f t="shared" ref="AG4:AG14" si="24">(4*$I4+6*$AW4)/10</f>
        <v>2.2390599999999998</v>
      </c>
      <c r="AH4" s="3">
        <f t="shared" ref="AH4:AH14" si="25">(4*$J4+6*$AX4)/10</f>
        <v>4.0543341797974062</v>
      </c>
      <c r="AI4" s="3">
        <f t="shared" ref="AI4:AI14" si="26">(3*$G4+7*$AU4)/10</f>
        <v>2.9548999999999999</v>
      </c>
      <c r="AJ4" s="3">
        <f t="shared" ref="AJ4:AJ14" si="27">(3*$H4+7*$AV4)/10</f>
        <v>0.75683000000000011</v>
      </c>
      <c r="AK4" s="3">
        <f t="shared" ref="AK4:AK14" si="28">(3*$I4+7*$AW4)/10</f>
        <v>2.19807</v>
      </c>
      <c r="AL4" s="3">
        <f t="shared" ref="AL4:AL14" si="29">(3*$J4+7*$AX4)/10</f>
        <v>3.943379896390387</v>
      </c>
      <c r="AM4" s="3">
        <f t="shared" ref="AM4:AM14" si="30">(2*$G4+8*$AU4)/10</f>
        <v>2.9266000000000001</v>
      </c>
      <c r="AN4" s="3">
        <f t="shared" ref="AN4:AN14" si="31">(2*$H4+8*$AV4)/10</f>
        <v>0.76952000000000009</v>
      </c>
      <c r="AO4" s="3">
        <f t="shared" ref="AO4:AO14" si="32">(2*$I4+8*$AW4)/10</f>
        <v>2.1570799999999997</v>
      </c>
      <c r="AP4" s="3">
        <f t="shared" ref="AP4:AP14" si="33">(2*$J4+8*$AX4)/10</f>
        <v>3.8324256129833678</v>
      </c>
      <c r="AQ4" s="3">
        <f t="shared" ref="AQ4:AQ14" si="34">(1*$G4+9*$AU4)/10</f>
        <v>2.8982999999999999</v>
      </c>
      <c r="AR4" s="3">
        <f t="shared" ref="AR4:AR14" si="35">(1*$H4+9*$AV4)/10</f>
        <v>0.78221000000000007</v>
      </c>
      <c r="AS4" s="3">
        <f t="shared" ref="AS4:AS14" si="36">(1*$I4+9*$AW4)/10</f>
        <v>2.1160899999999998</v>
      </c>
      <c r="AT4" s="3">
        <f t="shared" ref="AT4:AT14" si="37">(1*$J4+9*$AX4)/10</f>
        <v>3.7214713295763482</v>
      </c>
      <c r="AU4" s="24">
        <v>2.87</v>
      </c>
      <c r="AV4" s="24">
        <v>0.79490000000000005</v>
      </c>
      <c r="AW4" s="3">
        <f t="shared" ref="AW4:AW14" si="38">AU4-AV4</f>
        <v>2.0750999999999999</v>
      </c>
      <c r="AX4" s="24">
        <f t="shared" ref="AX4:AX14" si="39">AU4/AV4</f>
        <v>3.6105170461693294</v>
      </c>
    </row>
    <row r="5" spans="1:50" x14ac:dyDescent="0.3">
      <c r="A5" s="22"/>
      <c r="B5" s="17"/>
      <c r="C5" s="17"/>
      <c r="D5" s="17"/>
      <c r="E5" s="17"/>
      <c r="F5" s="21">
        <v>1</v>
      </c>
      <c r="G5" s="3">
        <f>(9*G$4+1*G$14)/10</f>
        <v>3.2660499999999999</v>
      </c>
      <c r="H5" s="3">
        <f>(9*H$4+1*H$14)/10</f>
        <v>0.66720000000000002</v>
      </c>
      <c r="I5" s="3">
        <f t="shared" si="0"/>
        <v>2.5988499999999997</v>
      </c>
      <c r="J5" s="3">
        <f t="shared" si="1"/>
        <v>4.8951588729016784</v>
      </c>
      <c r="K5" s="3">
        <f t="shared" si="2"/>
        <v>3.2375449999999999</v>
      </c>
      <c r="L5" s="3">
        <f t="shared" si="3"/>
        <v>0.68032900000000007</v>
      </c>
      <c r="M5" s="3">
        <f t="shared" si="4"/>
        <v>2.5572159999999995</v>
      </c>
      <c r="N5" s="3">
        <f t="shared" si="5"/>
        <v>4.7789726453442558</v>
      </c>
      <c r="O5" s="3">
        <f t="shared" si="6"/>
        <v>3.2090400000000003</v>
      </c>
      <c r="P5" s="3">
        <f t="shared" si="7"/>
        <v>0.69345800000000002</v>
      </c>
      <c r="Q5" s="3">
        <f t="shared" si="8"/>
        <v>2.5155819999999998</v>
      </c>
      <c r="R5" s="3">
        <f t="shared" si="9"/>
        <v>4.6627864177868341</v>
      </c>
      <c r="S5" s="3">
        <f t="shared" si="10"/>
        <v>3.1805349999999999</v>
      </c>
      <c r="T5" s="3">
        <f t="shared" si="11"/>
        <v>0.70658700000000008</v>
      </c>
      <c r="U5" s="3">
        <f t="shared" si="12"/>
        <v>2.473948</v>
      </c>
      <c r="V5" s="3">
        <f t="shared" si="13"/>
        <v>4.5466001902294115</v>
      </c>
      <c r="W5" s="3">
        <f t="shared" si="14"/>
        <v>3.1520299999999999</v>
      </c>
      <c r="X5" s="3">
        <f t="shared" si="15"/>
        <v>0.71971600000000002</v>
      </c>
      <c r="Y5" s="3">
        <f t="shared" si="16"/>
        <v>2.4323139999999999</v>
      </c>
      <c r="Z5" s="3">
        <f t="shared" si="17"/>
        <v>4.4304139626719898</v>
      </c>
      <c r="AA5" s="17">
        <f t="shared" si="18"/>
        <v>3.1235249999999999</v>
      </c>
      <c r="AB5" s="17">
        <f t="shared" si="19"/>
        <v>0.73284499999999997</v>
      </c>
      <c r="AC5" s="17">
        <f t="shared" si="20"/>
        <v>2.3906799999999997</v>
      </c>
      <c r="AD5" s="17">
        <f t="shared" si="21"/>
        <v>4.3142277351145664</v>
      </c>
      <c r="AE5" s="3">
        <f t="shared" si="22"/>
        <v>3.0950200000000003</v>
      </c>
      <c r="AF5" s="3">
        <f t="shared" si="23"/>
        <v>0.74597400000000003</v>
      </c>
      <c r="AG5" s="3">
        <f t="shared" si="24"/>
        <v>2.349046</v>
      </c>
      <c r="AH5" s="3">
        <f t="shared" si="25"/>
        <v>4.1980415075571447</v>
      </c>
      <c r="AI5" s="3">
        <f t="shared" si="26"/>
        <v>3.0665149999999999</v>
      </c>
      <c r="AJ5" s="3">
        <f t="shared" si="27"/>
        <v>0.75910299999999997</v>
      </c>
      <c r="AK5" s="3">
        <f t="shared" si="28"/>
        <v>2.3074120000000002</v>
      </c>
      <c r="AL5" s="3">
        <f t="shared" si="29"/>
        <v>4.0818552799997221</v>
      </c>
      <c r="AM5" s="3">
        <f t="shared" si="30"/>
        <v>3.0380100000000003</v>
      </c>
      <c r="AN5" s="3">
        <f t="shared" si="31"/>
        <v>0.77223200000000003</v>
      </c>
      <c r="AO5" s="3">
        <f t="shared" si="32"/>
        <v>2.2657780000000001</v>
      </c>
      <c r="AP5" s="3">
        <f t="shared" si="33"/>
        <v>3.9656690524422999</v>
      </c>
      <c r="AQ5" s="3">
        <f t="shared" si="34"/>
        <v>3.0095050000000003</v>
      </c>
      <c r="AR5" s="3">
        <f t="shared" si="35"/>
        <v>0.78536100000000009</v>
      </c>
      <c r="AS5" s="3">
        <f t="shared" si="36"/>
        <v>2.2241439999999999</v>
      </c>
      <c r="AT5" s="3">
        <f t="shared" si="37"/>
        <v>3.8494828248848778</v>
      </c>
      <c r="AU5" s="3">
        <f>(9*AU$4+1*AU$14)/10</f>
        <v>2.9810000000000003</v>
      </c>
      <c r="AV5" s="3">
        <f>(9*AV$4+1*AV$14)/10</f>
        <v>0.79849000000000003</v>
      </c>
      <c r="AW5" s="3">
        <f t="shared" si="38"/>
        <v>2.1825100000000002</v>
      </c>
      <c r="AX5" s="3">
        <f t="shared" si="39"/>
        <v>3.7332965973274557</v>
      </c>
    </row>
    <row r="6" spans="1:50" x14ac:dyDescent="0.3">
      <c r="A6" s="22"/>
      <c r="B6" s="17"/>
      <c r="C6" s="17"/>
      <c r="D6" s="17"/>
      <c r="E6" s="17"/>
      <c r="F6" s="21">
        <v>2</v>
      </c>
      <c r="G6" s="3">
        <f>(8*G$4+2*G$14)/10</f>
        <v>3.3790999999999998</v>
      </c>
      <c r="H6" s="3">
        <f>(8*H$4+2*H$14)/10</f>
        <v>0.6664000000000001</v>
      </c>
      <c r="I6" s="3">
        <f t="shared" si="0"/>
        <v>2.7126999999999999</v>
      </c>
      <c r="J6" s="3">
        <f t="shared" si="1"/>
        <v>5.0706782713085223</v>
      </c>
      <c r="K6" s="3">
        <f t="shared" si="2"/>
        <v>3.35039</v>
      </c>
      <c r="L6" s="3">
        <f t="shared" si="3"/>
        <v>0.67996800000000013</v>
      </c>
      <c r="M6" s="3">
        <f t="shared" si="4"/>
        <v>2.6704219999999994</v>
      </c>
      <c r="N6" s="3">
        <f t="shared" si="5"/>
        <v>4.9491081501421625</v>
      </c>
      <c r="O6" s="3">
        <f t="shared" si="6"/>
        <v>3.3216799999999997</v>
      </c>
      <c r="P6" s="3">
        <f t="shared" si="7"/>
        <v>0.69353600000000015</v>
      </c>
      <c r="Q6" s="3">
        <f t="shared" si="8"/>
        <v>2.6281439999999998</v>
      </c>
      <c r="R6" s="3">
        <f t="shared" si="9"/>
        <v>4.8275380289758028</v>
      </c>
      <c r="S6" s="3">
        <f t="shared" si="10"/>
        <v>3.2929699999999995</v>
      </c>
      <c r="T6" s="3">
        <f t="shared" si="11"/>
        <v>0.70710400000000007</v>
      </c>
      <c r="U6" s="3">
        <f t="shared" si="12"/>
        <v>2.5858660000000002</v>
      </c>
      <c r="V6" s="3">
        <f t="shared" si="13"/>
        <v>4.7059679078094421</v>
      </c>
      <c r="W6" s="3">
        <f t="shared" si="14"/>
        <v>3.2642600000000002</v>
      </c>
      <c r="X6" s="3">
        <f t="shared" si="15"/>
        <v>0.72067200000000009</v>
      </c>
      <c r="Y6" s="3">
        <f t="shared" si="16"/>
        <v>2.5435879999999997</v>
      </c>
      <c r="Z6" s="3">
        <f t="shared" si="17"/>
        <v>4.5843977866430823</v>
      </c>
      <c r="AA6" s="3">
        <f t="shared" si="18"/>
        <v>3.2355499999999999</v>
      </c>
      <c r="AB6" s="3">
        <f t="shared" si="19"/>
        <v>0.73424000000000011</v>
      </c>
      <c r="AC6" s="3">
        <f t="shared" si="20"/>
        <v>2.5013100000000001</v>
      </c>
      <c r="AD6" s="3">
        <f t="shared" si="21"/>
        <v>4.4628276654767225</v>
      </c>
      <c r="AE6" s="3">
        <f t="shared" si="22"/>
        <v>3.2068399999999997</v>
      </c>
      <c r="AF6" s="3">
        <f t="shared" si="23"/>
        <v>0.74780800000000014</v>
      </c>
      <c r="AG6" s="3">
        <f t="shared" si="24"/>
        <v>2.4590319999999997</v>
      </c>
      <c r="AH6" s="3">
        <f t="shared" si="25"/>
        <v>4.3412575443103618</v>
      </c>
      <c r="AI6" s="3">
        <f t="shared" si="26"/>
        <v>3.1781300000000003</v>
      </c>
      <c r="AJ6" s="3">
        <f t="shared" si="27"/>
        <v>0.76137600000000005</v>
      </c>
      <c r="AK6" s="3">
        <f t="shared" si="28"/>
        <v>2.4167540000000001</v>
      </c>
      <c r="AL6" s="3">
        <f t="shared" si="29"/>
        <v>4.219687423144002</v>
      </c>
      <c r="AM6" s="3">
        <f t="shared" si="30"/>
        <v>3.1494200000000001</v>
      </c>
      <c r="AN6" s="3">
        <f t="shared" si="31"/>
        <v>0.77494400000000019</v>
      </c>
      <c r="AO6" s="3">
        <f t="shared" si="32"/>
        <v>2.374476</v>
      </c>
      <c r="AP6" s="3">
        <f t="shared" si="33"/>
        <v>4.0981173019776431</v>
      </c>
      <c r="AQ6" s="3">
        <f t="shared" si="34"/>
        <v>3.1207099999999999</v>
      </c>
      <c r="AR6" s="3">
        <f t="shared" si="35"/>
        <v>0.7885120000000001</v>
      </c>
      <c r="AS6" s="3">
        <f t="shared" si="36"/>
        <v>2.3321979999999995</v>
      </c>
      <c r="AT6" s="3">
        <f t="shared" si="37"/>
        <v>3.9765471808112829</v>
      </c>
      <c r="AU6" s="3">
        <f>(8*AU$4+2*AU$14)/10</f>
        <v>3.0920000000000001</v>
      </c>
      <c r="AV6" s="3">
        <f>(8*AV$4+2*AV$14)/10</f>
        <v>0.80208000000000013</v>
      </c>
      <c r="AW6" s="3">
        <f t="shared" si="38"/>
        <v>2.28992</v>
      </c>
      <c r="AX6" s="3">
        <f t="shared" si="39"/>
        <v>3.8549770596449227</v>
      </c>
    </row>
    <row r="7" spans="1:50" x14ac:dyDescent="0.3">
      <c r="A7" s="22"/>
      <c r="B7" s="17"/>
      <c r="C7" s="17"/>
      <c r="D7" s="17"/>
      <c r="E7" s="17"/>
      <c r="F7" s="21">
        <v>3</v>
      </c>
      <c r="G7" s="3">
        <f>(7*G$4+3*G$14)/10</f>
        <v>3.4921500000000001</v>
      </c>
      <c r="H7" s="3">
        <f>(7*H$4+3*H$14)/10</f>
        <v>0.66560000000000008</v>
      </c>
      <c r="I7" s="3">
        <f t="shared" si="0"/>
        <v>2.8265500000000001</v>
      </c>
      <c r="J7" s="3">
        <f t="shared" si="1"/>
        <v>5.2466195913461533</v>
      </c>
      <c r="K7" s="3">
        <f t="shared" si="2"/>
        <v>3.4632350000000001</v>
      </c>
      <c r="L7" s="3">
        <f t="shared" si="3"/>
        <v>0.67960700000000007</v>
      </c>
      <c r="M7" s="3">
        <f t="shared" si="4"/>
        <v>2.7836280000000002</v>
      </c>
      <c r="N7" s="3">
        <f t="shared" si="5"/>
        <v>5.1195149447588593</v>
      </c>
      <c r="O7" s="3">
        <f t="shared" si="6"/>
        <v>3.4343200000000005</v>
      </c>
      <c r="P7" s="3">
        <f t="shared" si="7"/>
        <v>0.69361399999999995</v>
      </c>
      <c r="Q7" s="3">
        <f t="shared" si="8"/>
        <v>2.7407060000000003</v>
      </c>
      <c r="R7" s="3">
        <f t="shared" si="9"/>
        <v>4.9924102981715652</v>
      </c>
      <c r="S7" s="3">
        <f t="shared" si="10"/>
        <v>3.4054050000000005</v>
      </c>
      <c r="T7" s="3">
        <f t="shared" si="11"/>
        <v>0.70762099999999994</v>
      </c>
      <c r="U7" s="3">
        <f t="shared" si="12"/>
        <v>2.697784</v>
      </c>
      <c r="V7" s="3">
        <f t="shared" si="13"/>
        <v>4.8653056515842703</v>
      </c>
      <c r="W7" s="3">
        <f t="shared" si="14"/>
        <v>3.3764899999999995</v>
      </c>
      <c r="X7" s="3">
        <f t="shared" si="15"/>
        <v>0.72162800000000005</v>
      </c>
      <c r="Y7" s="3">
        <f t="shared" si="16"/>
        <v>2.6548620000000001</v>
      </c>
      <c r="Z7" s="3">
        <f t="shared" si="17"/>
        <v>4.7382010049969754</v>
      </c>
      <c r="AA7" s="3">
        <f t="shared" si="18"/>
        <v>3.3475750000000004</v>
      </c>
      <c r="AB7" s="3">
        <f t="shared" si="19"/>
        <v>0.73563500000000004</v>
      </c>
      <c r="AC7" s="3">
        <f t="shared" si="20"/>
        <v>2.6119400000000002</v>
      </c>
      <c r="AD7" s="3">
        <f t="shared" si="21"/>
        <v>4.6110963584096814</v>
      </c>
      <c r="AE7" s="3">
        <f t="shared" si="22"/>
        <v>3.3186600000000004</v>
      </c>
      <c r="AF7" s="3">
        <f t="shared" si="23"/>
        <v>0.74964199999999992</v>
      </c>
      <c r="AG7" s="3">
        <f t="shared" si="24"/>
        <v>2.5690180000000002</v>
      </c>
      <c r="AH7" s="3">
        <f t="shared" si="25"/>
        <v>4.4839917118223864</v>
      </c>
      <c r="AI7" s="3">
        <f t="shared" si="26"/>
        <v>3.2897450000000008</v>
      </c>
      <c r="AJ7" s="3">
        <f t="shared" si="27"/>
        <v>0.76364899999999991</v>
      </c>
      <c r="AK7" s="3">
        <f t="shared" si="28"/>
        <v>2.5260959999999999</v>
      </c>
      <c r="AL7" s="3">
        <f t="shared" si="29"/>
        <v>4.3568870652350924</v>
      </c>
      <c r="AM7" s="3">
        <f t="shared" si="30"/>
        <v>3.2608299999999999</v>
      </c>
      <c r="AN7" s="3">
        <f t="shared" si="31"/>
        <v>0.7776559999999999</v>
      </c>
      <c r="AO7" s="3">
        <f t="shared" si="32"/>
        <v>2.4831740000000004</v>
      </c>
      <c r="AP7" s="3">
        <f t="shared" si="33"/>
        <v>4.2297824186477984</v>
      </c>
      <c r="AQ7" s="3">
        <f t="shared" si="34"/>
        <v>3.2319149999999999</v>
      </c>
      <c r="AR7" s="3">
        <f t="shared" si="35"/>
        <v>0.79166300000000001</v>
      </c>
      <c r="AS7" s="3">
        <f t="shared" si="36"/>
        <v>2.4402520000000001</v>
      </c>
      <c r="AT7" s="3">
        <f t="shared" si="37"/>
        <v>4.1026777720605043</v>
      </c>
      <c r="AU7" s="3">
        <f>(7*AU$4+3*AU$14)/10</f>
        <v>3.2030000000000003</v>
      </c>
      <c r="AV7" s="3">
        <f>(7*AV$4+3*AV$14)/10</f>
        <v>0.80566999999999989</v>
      </c>
      <c r="AW7" s="3">
        <f t="shared" si="38"/>
        <v>2.3973300000000002</v>
      </c>
      <c r="AX7" s="3">
        <f t="shared" si="39"/>
        <v>3.9755731254732094</v>
      </c>
    </row>
    <row r="8" spans="1:50" x14ac:dyDescent="0.3">
      <c r="A8" s="22"/>
      <c r="B8" s="17"/>
      <c r="C8" s="17"/>
      <c r="D8" s="17"/>
      <c r="E8" s="17"/>
      <c r="F8" s="21">
        <v>4</v>
      </c>
      <c r="G8" s="3">
        <f>(6*G$4+4*G$14)/10</f>
        <v>3.6052</v>
      </c>
      <c r="H8" s="3">
        <f>(6*H$4+4*H$14)/10</f>
        <v>0.66479999999999995</v>
      </c>
      <c r="I8" s="3">
        <f t="shared" si="0"/>
        <v>2.9403999999999999</v>
      </c>
      <c r="J8" s="3">
        <f t="shared" si="1"/>
        <v>5.422984356197353</v>
      </c>
      <c r="K8" s="3">
        <f t="shared" si="2"/>
        <v>3.5760799999999997</v>
      </c>
      <c r="L8" s="3">
        <f t="shared" si="3"/>
        <v>0.67924599999999991</v>
      </c>
      <c r="M8" s="3">
        <f t="shared" si="4"/>
        <v>2.8968339999999997</v>
      </c>
      <c r="N8" s="3">
        <f t="shared" si="5"/>
        <v>5.2901958432229979</v>
      </c>
      <c r="O8" s="3">
        <f t="shared" si="6"/>
        <v>3.5469599999999999</v>
      </c>
      <c r="P8" s="3">
        <f t="shared" si="7"/>
        <v>0.69369199999999998</v>
      </c>
      <c r="Q8" s="3">
        <f t="shared" si="8"/>
        <v>2.8532679999999999</v>
      </c>
      <c r="R8" s="3">
        <f t="shared" si="9"/>
        <v>5.1574073302486418</v>
      </c>
      <c r="S8" s="3">
        <f t="shared" si="10"/>
        <v>3.5178399999999996</v>
      </c>
      <c r="T8" s="3">
        <f t="shared" si="11"/>
        <v>0.70813800000000005</v>
      </c>
      <c r="U8" s="3">
        <f t="shared" si="12"/>
        <v>2.8097020000000001</v>
      </c>
      <c r="V8" s="3">
        <f t="shared" si="13"/>
        <v>5.0246188172742858</v>
      </c>
      <c r="W8" s="3">
        <f t="shared" si="14"/>
        <v>3.4887199999999998</v>
      </c>
      <c r="X8" s="3">
        <f t="shared" si="15"/>
        <v>0.722584</v>
      </c>
      <c r="Y8" s="3">
        <f t="shared" si="16"/>
        <v>2.7661359999999999</v>
      </c>
      <c r="Z8" s="3">
        <f t="shared" si="17"/>
        <v>4.8918303042999307</v>
      </c>
      <c r="AA8" s="3">
        <f t="shared" si="18"/>
        <v>3.4596000000000005</v>
      </c>
      <c r="AB8" s="3">
        <f t="shared" si="19"/>
        <v>0.73703000000000007</v>
      </c>
      <c r="AC8" s="3">
        <f t="shared" si="20"/>
        <v>2.7225700000000002</v>
      </c>
      <c r="AD8" s="3">
        <f t="shared" si="21"/>
        <v>4.7590417913255747</v>
      </c>
      <c r="AE8" s="3">
        <f t="shared" si="22"/>
        <v>3.4304800000000002</v>
      </c>
      <c r="AF8" s="3">
        <f t="shared" si="23"/>
        <v>0.75147600000000003</v>
      </c>
      <c r="AG8" s="3">
        <f t="shared" si="24"/>
        <v>2.6790039999999999</v>
      </c>
      <c r="AH8" s="3">
        <f t="shared" si="25"/>
        <v>4.6262532783512196</v>
      </c>
      <c r="AI8" s="3">
        <f t="shared" si="26"/>
        <v>3.4013599999999995</v>
      </c>
      <c r="AJ8" s="3">
        <f t="shared" si="27"/>
        <v>0.76592199999999999</v>
      </c>
      <c r="AK8" s="3">
        <f t="shared" si="28"/>
        <v>2.6354379999999997</v>
      </c>
      <c r="AL8" s="3">
        <f t="shared" si="29"/>
        <v>4.4934647653768636</v>
      </c>
      <c r="AM8" s="3">
        <f t="shared" si="30"/>
        <v>3.3722400000000001</v>
      </c>
      <c r="AN8" s="3">
        <f t="shared" si="31"/>
        <v>0.78036800000000006</v>
      </c>
      <c r="AO8" s="3">
        <f t="shared" si="32"/>
        <v>2.591872</v>
      </c>
      <c r="AP8" s="3">
        <f t="shared" si="33"/>
        <v>4.3606762524025084</v>
      </c>
      <c r="AQ8" s="3">
        <f t="shared" si="34"/>
        <v>3.3431200000000003</v>
      </c>
      <c r="AR8" s="3">
        <f t="shared" si="35"/>
        <v>0.79481400000000002</v>
      </c>
      <c r="AS8" s="3">
        <f t="shared" si="36"/>
        <v>2.5483059999999997</v>
      </c>
      <c r="AT8" s="3">
        <f t="shared" si="37"/>
        <v>4.2278877394281533</v>
      </c>
      <c r="AU8" s="3">
        <f>(6*AU$4+4*AU$14)/10</f>
        <v>3.3140000000000001</v>
      </c>
      <c r="AV8" s="3">
        <f>(6*AV$4+4*AV$14)/10</f>
        <v>0.80926000000000009</v>
      </c>
      <c r="AW8" s="3">
        <f t="shared" si="38"/>
        <v>2.50474</v>
      </c>
      <c r="AX8" s="3">
        <f t="shared" si="39"/>
        <v>4.0950992264537973</v>
      </c>
    </row>
    <row r="9" spans="1:50" x14ac:dyDescent="0.3">
      <c r="A9" s="22"/>
      <c r="B9" s="17"/>
      <c r="C9" s="17"/>
      <c r="D9" s="17"/>
      <c r="E9" s="17"/>
      <c r="F9" s="21">
        <v>5</v>
      </c>
      <c r="G9" s="3">
        <f>(5*G$4+5*G$14)/10</f>
        <v>3.7182500000000003</v>
      </c>
      <c r="H9" s="3">
        <f>(5*H$4+5*H$14)/10</f>
        <v>0.66400000000000003</v>
      </c>
      <c r="I9" s="3">
        <f t="shared" si="0"/>
        <v>3.0542500000000001</v>
      </c>
      <c r="J9" s="3">
        <f t="shared" si="1"/>
        <v>5.5997740963855422</v>
      </c>
      <c r="K9" s="3">
        <f t="shared" si="2"/>
        <v>3.6889249999999998</v>
      </c>
      <c r="L9" s="3">
        <f t="shared" si="3"/>
        <v>0.67888499999999996</v>
      </c>
      <c r="M9" s="3">
        <f t="shared" si="4"/>
        <v>3.01004</v>
      </c>
      <c r="N9" s="3">
        <f t="shared" si="5"/>
        <v>5.4611536406745271</v>
      </c>
      <c r="O9" s="3">
        <f t="shared" si="6"/>
        <v>3.6596000000000002</v>
      </c>
      <c r="P9" s="3">
        <f t="shared" si="7"/>
        <v>0.69377</v>
      </c>
      <c r="Q9" s="3">
        <f t="shared" si="8"/>
        <v>2.96583</v>
      </c>
      <c r="R9" s="3">
        <f t="shared" si="9"/>
        <v>5.3225331849635111</v>
      </c>
      <c r="S9" s="3">
        <f t="shared" si="10"/>
        <v>3.6302750000000001</v>
      </c>
      <c r="T9" s="3">
        <f t="shared" si="11"/>
        <v>0.70865500000000003</v>
      </c>
      <c r="U9" s="3">
        <f t="shared" si="12"/>
        <v>2.9216199999999999</v>
      </c>
      <c r="V9" s="3">
        <f t="shared" si="13"/>
        <v>5.183912729252496</v>
      </c>
      <c r="W9" s="3">
        <f t="shared" si="14"/>
        <v>3.6009500000000001</v>
      </c>
      <c r="X9" s="3">
        <f t="shared" si="15"/>
        <v>0.72354000000000007</v>
      </c>
      <c r="Y9" s="3">
        <f t="shared" si="16"/>
        <v>2.8774100000000002</v>
      </c>
      <c r="Z9" s="3">
        <f t="shared" si="17"/>
        <v>5.0452922735414809</v>
      </c>
      <c r="AA9" s="3">
        <f t="shared" si="18"/>
        <v>3.571625</v>
      </c>
      <c r="AB9" s="3">
        <f t="shared" si="19"/>
        <v>0.73842500000000011</v>
      </c>
      <c r="AC9" s="3">
        <f t="shared" si="20"/>
        <v>2.8332000000000002</v>
      </c>
      <c r="AD9" s="3">
        <f t="shared" si="21"/>
        <v>4.9066718178304658</v>
      </c>
      <c r="AE9" s="3">
        <f t="shared" si="22"/>
        <v>3.5423</v>
      </c>
      <c r="AF9" s="3">
        <f t="shared" si="23"/>
        <v>0.75331000000000015</v>
      </c>
      <c r="AG9" s="3">
        <f t="shared" si="24"/>
        <v>2.7889899999999996</v>
      </c>
      <c r="AH9" s="3">
        <f t="shared" si="25"/>
        <v>4.7680513621194498</v>
      </c>
      <c r="AI9" s="3">
        <f t="shared" si="26"/>
        <v>3.512975</v>
      </c>
      <c r="AJ9" s="3">
        <f t="shared" si="27"/>
        <v>0.76819500000000007</v>
      </c>
      <c r="AK9" s="3">
        <f t="shared" si="28"/>
        <v>2.74478</v>
      </c>
      <c r="AL9" s="3">
        <f t="shared" si="29"/>
        <v>4.6294309064084347</v>
      </c>
      <c r="AM9" s="3">
        <f t="shared" si="30"/>
        <v>3.4836499999999999</v>
      </c>
      <c r="AN9" s="3">
        <f t="shared" si="31"/>
        <v>0.78308000000000011</v>
      </c>
      <c r="AO9" s="3">
        <f t="shared" si="32"/>
        <v>2.7005699999999999</v>
      </c>
      <c r="AP9" s="3">
        <f t="shared" si="33"/>
        <v>4.4908104506974187</v>
      </c>
      <c r="AQ9" s="3">
        <f t="shared" si="34"/>
        <v>3.4543249999999999</v>
      </c>
      <c r="AR9" s="3">
        <f t="shared" si="35"/>
        <v>0.79796500000000004</v>
      </c>
      <c r="AS9" s="3">
        <f t="shared" si="36"/>
        <v>2.6563599999999998</v>
      </c>
      <c r="AT9" s="3">
        <f t="shared" si="37"/>
        <v>4.3521899949864045</v>
      </c>
      <c r="AU9" s="3">
        <f>(5*AU$4+5*AU$14)/10</f>
        <v>3.4249999999999998</v>
      </c>
      <c r="AV9" s="3">
        <f>(5*AV$4+5*AV$14)/10</f>
        <v>0.81285000000000007</v>
      </c>
      <c r="AW9" s="3">
        <f t="shared" si="38"/>
        <v>2.6121499999999997</v>
      </c>
      <c r="AX9" s="3">
        <f t="shared" si="39"/>
        <v>4.2135695392753885</v>
      </c>
    </row>
    <row r="10" spans="1:50" x14ac:dyDescent="0.3">
      <c r="A10" s="22"/>
      <c r="B10" s="17"/>
      <c r="C10" s="17"/>
      <c r="D10" s="17"/>
      <c r="E10" s="17"/>
      <c r="F10" s="21">
        <v>6</v>
      </c>
      <c r="G10" s="3">
        <f>(4*G$4+6*G$14)/10</f>
        <v>3.8313000000000001</v>
      </c>
      <c r="H10" s="3">
        <f>(4*H$4+6*H$14)/10</f>
        <v>0.66320000000000001</v>
      </c>
      <c r="I10" s="3">
        <f t="shared" si="0"/>
        <v>3.1680999999999999</v>
      </c>
      <c r="J10" s="3">
        <f t="shared" si="1"/>
        <v>5.7769903498190596</v>
      </c>
      <c r="K10" s="3">
        <f t="shared" si="2"/>
        <v>3.8017700000000003</v>
      </c>
      <c r="L10" s="3">
        <f t="shared" si="3"/>
        <v>0.67852400000000002</v>
      </c>
      <c r="M10" s="3">
        <f t="shared" si="4"/>
        <v>3.123246</v>
      </c>
      <c r="N10" s="3">
        <f t="shared" si="5"/>
        <v>5.6323911139650749</v>
      </c>
      <c r="O10" s="3">
        <f t="shared" si="6"/>
        <v>3.77224</v>
      </c>
      <c r="P10" s="3">
        <f t="shared" si="7"/>
        <v>0.69384800000000002</v>
      </c>
      <c r="Q10" s="3">
        <f t="shared" si="8"/>
        <v>3.078392</v>
      </c>
      <c r="R10" s="3">
        <f t="shared" si="9"/>
        <v>5.4877918781110901</v>
      </c>
      <c r="S10" s="3">
        <f t="shared" si="10"/>
        <v>3.7427100000000002</v>
      </c>
      <c r="T10" s="3">
        <f t="shared" si="11"/>
        <v>0.70917200000000002</v>
      </c>
      <c r="U10" s="3">
        <f t="shared" si="12"/>
        <v>3.0335380000000001</v>
      </c>
      <c r="V10" s="3">
        <f t="shared" si="13"/>
        <v>5.3431926422571054</v>
      </c>
      <c r="W10" s="3">
        <f t="shared" si="14"/>
        <v>3.7131799999999999</v>
      </c>
      <c r="X10" s="3">
        <f t="shared" si="15"/>
        <v>0.72449600000000003</v>
      </c>
      <c r="Y10" s="3">
        <f t="shared" si="16"/>
        <v>2.9886840000000001</v>
      </c>
      <c r="Z10" s="3">
        <f t="shared" si="17"/>
        <v>5.1985934064031207</v>
      </c>
      <c r="AA10" s="3">
        <f t="shared" si="18"/>
        <v>3.6836500000000001</v>
      </c>
      <c r="AB10" s="3">
        <f t="shared" si="19"/>
        <v>0.73982000000000003</v>
      </c>
      <c r="AC10" s="3">
        <f t="shared" si="20"/>
        <v>2.9438299999999997</v>
      </c>
      <c r="AD10" s="3">
        <f t="shared" si="21"/>
        <v>5.053994170549136</v>
      </c>
      <c r="AE10" s="3">
        <f t="shared" si="22"/>
        <v>3.6541200000000003</v>
      </c>
      <c r="AF10" s="3">
        <f t="shared" si="23"/>
        <v>0.75514400000000004</v>
      </c>
      <c r="AG10" s="3">
        <f t="shared" si="24"/>
        <v>2.8989760000000002</v>
      </c>
      <c r="AH10" s="3">
        <f t="shared" si="25"/>
        <v>4.9093949346951504</v>
      </c>
      <c r="AI10" s="3">
        <f t="shared" si="26"/>
        <v>3.62459</v>
      </c>
      <c r="AJ10" s="3">
        <f t="shared" si="27"/>
        <v>0.77046800000000004</v>
      </c>
      <c r="AK10" s="3">
        <f t="shared" si="28"/>
        <v>2.8541219999999998</v>
      </c>
      <c r="AL10" s="3">
        <f t="shared" si="29"/>
        <v>4.7647956988411666</v>
      </c>
      <c r="AM10" s="3">
        <f t="shared" si="30"/>
        <v>3.5950600000000001</v>
      </c>
      <c r="AN10" s="3">
        <f t="shared" si="31"/>
        <v>0.78579200000000005</v>
      </c>
      <c r="AO10" s="3">
        <f t="shared" si="32"/>
        <v>2.8092680000000003</v>
      </c>
      <c r="AP10" s="3">
        <f t="shared" si="33"/>
        <v>4.620196462987181</v>
      </c>
      <c r="AQ10" s="3">
        <f t="shared" si="34"/>
        <v>3.5655300000000003</v>
      </c>
      <c r="AR10" s="3">
        <f t="shared" si="35"/>
        <v>0.80111600000000005</v>
      </c>
      <c r="AS10" s="3">
        <f t="shared" si="36"/>
        <v>2.7644139999999999</v>
      </c>
      <c r="AT10" s="3">
        <f t="shared" si="37"/>
        <v>4.4755972271331963</v>
      </c>
      <c r="AU10" s="3">
        <f>(4*AU$4+6*AU$14)/10</f>
        <v>3.536</v>
      </c>
      <c r="AV10" s="3">
        <f>(4*AV$4+6*AV$14)/10</f>
        <v>0.81644000000000005</v>
      </c>
      <c r="AW10" s="3">
        <f t="shared" si="38"/>
        <v>2.71956</v>
      </c>
      <c r="AX10" s="3">
        <f t="shared" si="39"/>
        <v>4.3309979912792116</v>
      </c>
    </row>
    <row r="11" spans="1:50" x14ac:dyDescent="0.3">
      <c r="A11" s="22"/>
      <c r="B11" s="17"/>
      <c r="C11" s="17"/>
      <c r="D11" s="17"/>
      <c r="E11" s="17"/>
      <c r="F11" s="21">
        <v>7</v>
      </c>
      <c r="G11" s="3">
        <f>(3*G$4+7*G$14)/10</f>
        <v>3.94435</v>
      </c>
      <c r="H11" s="3">
        <f>(3*H$4+7*H$14)/10</f>
        <v>0.6624000000000001</v>
      </c>
      <c r="I11" s="3">
        <f t="shared" si="0"/>
        <v>3.2819500000000001</v>
      </c>
      <c r="J11" s="3">
        <f t="shared" si="1"/>
        <v>5.9546346618357475</v>
      </c>
      <c r="K11" s="3">
        <f t="shared" si="2"/>
        <v>3.914615</v>
      </c>
      <c r="L11" s="3">
        <f t="shared" si="3"/>
        <v>0.67816300000000007</v>
      </c>
      <c r="M11" s="3">
        <f t="shared" si="4"/>
        <v>3.2364520000000008</v>
      </c>
      <c r="N11" s="3">
        <f t="shared" si="5"/>
        <v>5.8039110222438826</v>
      </c>
      <c r="O11" s="3">
        <f t="shared" si="6"/>
        <v>3.8848799999999999</v>
      </c>
      <c r="P11" s="3">
        <f t="shared" si="7"/>
        <v>0.69392600000000004</v>
      </c>
      <c r="Q11" s="3">
        <f t="shared" si="8"/>
        <v>3.1909540000000001</v>
      </c>
      <c r="R11" s="3">
        <f t="shared" si="9"/>
        <v>5.6531873826520185</v>
      </c>
      <c r="S11" s="3">
        <f t="shared" si="10"/>
        <v>3.8551450000000003</v>
      </c>
      <c r="T11" s="3">
        <f t="shared" si="11"/>
        <v>0.70968900000000013</v>
      </c>
      <c r="U11" s="3">
        <f t="shared" si="12"/>
        <v>3.1454560000000003</v>
      </c>
      <c r="V11" s="3">
        <f t="shared" si="13"/>
        <v>5.5024637430601526</v>
      </c>
      <c r="W11" s="3">
        <f t="shared" si="14"/>
        <v>3.8254100000000002</v>
      </c>
      <c r="X11" s="3">
        <f t="shared" si="15"/>
        <v>0.7254520000000001</v>
      </c>
      <c r="Y11" s="3">
        <f t="shared" si="16"/>
        <v>3.099958</v>
      </c>
      <c r="Z11" s="3">
        <f t="shared" si="17"/>
        <v>5.3517401034682894</v>
      </c>
      <c r="AA11" s="3">
        <f t="shared" si="18"/>
        <v>3.7956750000000001</v>
      </c>
      <c r="AB11" s="3">
        <f t="shared" si="19"/>
        <v>0.74121500000000007</v>
      </c>
      <c r="AC11" s="3">
        <f t="shared" si="20"/>
        <v>3.0544600000000002</v>
      </c>
      <c r="AD11" s="3">
        <f t="shared" si="21"/>
        <v>5.2010164638764236</v>
      </c>
      <c r="AE11" s="3">
        <f t="shared" si="22"/>
        <v>3.7659399999999996</v>
      </c>
      <c r="AF11" s="3">
        <f t="shared" si="23"/>
        <v>0.75697800000000004</v>
      </c>
      <c r="AG11" s="3">
        <f t="shared" si="24"/>
        <v>3.0089619999999999</v>
      </c>
      <c r="AH11" s="3">
        <f t="shared" si="25"/>
        <v>5.0502928242845595</v>
      </c>
      <c r="AI11" s="3">
        <f t="shared" si="26"/>
        <v>3.7362049999999996</v>
      </c>
      <c r="AJ11" s="3">
        <f t="shared" si="27"/>
        <v>0.77274100000000012</v>
      </c>
      <c r="AK11" s="3">
        <f t="shared" si="28"/>
        <v>2.9634639999999997</v>
      </c>
      <c r="AL11" s="3">
        <f t="shared" si="29"/>
        <v>4.8995691846926945</v>
      </c>
      <c r="AM11" s="3">
        <f t="shared" si="30"/>
        <v>3.7064700000000004</v>
      </c>
      <c r="AN11" s="3">
        <f t="shared" si="31"/>
        <v>0.78850399999999998</v>
      </c>
      <c r="AO11" s="3">
        <f t="shared" si="32"/>
        <v>2.9179659999999998</v>
      </c>
      <c r="AP11" s="3">
        <f t="shared" si="33"/>
        <v>4.7488455451008296</v>
      </c>
      <c r="AQ11" s="3">
        <f t="shared" si="34"/>
        <v>3.6767349999999999</v>
      </c>
      <c r="AR11" s="3">
        <f t="shared" si="35"/>
        <v>0.80426700000000007</v>
      </c>
      <c r="AS11" s="3">
        <f t="shared" si="36"/>
        <v>2.872468</v>
      </c>
      <c r="AT11" s="3">
        <f t="shared" si="37"/>
        <v>4.5981219055089655</v>
      </c>
      <c r="AU11" s="3">
        <f>(3*AU$4+7*AU$14)/10</f>
        <v>3.6469999999999998</v>
      </c>
      <c r="AV11" s="3">
        <f>(3*AV$4+7*AV$14)/10</f>
        <v>0.82003000000000004</v>
      </c>
      <c r="AW11" s="3">
        <f t="shared" si="38"/>
        <v>2.8269699999999998</v>
      </c>
      <c r="AX11" s="3">
        <f t="shared" si="39"/>
        <v>4.4473982659171005</v>
      </c>
    </row>
    <row r="12" spans="1:50" x14ac:dyDescent="0.3">
      <c r="A12" s="22"/>
      <c r="B12" s="17"/>
      <c r="C12" s="17"/>
      <c r="D12" s="17"/>
      <c r="E12" s="17"/>
      <c r="F12" s="21">
        <v>8</v>
      </c>
      <c r="G12" s="3">
        <f>(2*G$4+8*G$14)/10</f>
        <v>4.0573999999999995</v>
      </c>
      <c r="H12" s="3">
        <f>(2*H$4+8*H$14)/10</f>
        <v>0.66160000000000008</v>
      </c>
      <c r="I12" s="3">
        <f t="shared" si="0"/>
        <v>3.3957999999999995</v>
      </c>
      <c r="J12" s="3">
        <f t="shared" si="1"/>
        <v>6.1327085852478822</v>
      </c>
      <c r="K12" s="3">
        <f t="shared" si="2"/>
        <v>4.0274599999999996</v>
      </c>
      <c r="L12" s="3">
        <f t="shared" si="3"/>
        <v>0.67780200000000002</v>
      </c>
      <c r="M12" s="3">
        <f t="shared" si="4"/>
        <v>3.3496579999999994</v>
      </c>
      <c r="N12" s="3">
        <f t="shared" si="5"/>
        <v>5.9757161075297764</v>
      </c>
      <c r="O12" s="3">
        <f t="shared" si="6"/>
        <v>3.9975199999999993</v>
      </c>
      <c r="P12" s="3">
        <f t="shared" si="7"/>
        <v>0.69400400000000007</v>
      </c>
      <c r="Q12" s="3">
        <f t="shared" si="8"/>
        <v>3.3035159999999997</v>
      </c>
      <c r="R12" s="3">
        <f t="shared" si="9"/>
        <v>5.8187236298116716</v>
      </c>
      <c r="S12" s="3">
        <f t="shared" si="10"/>
        <v>3.9675799999999994</v>
      </c>
      <c r="T12" s="3">
        <f t="shared" si="11"/>
        <v>0.71020600000000011</v>
      </c>
      <c r="U12" s="3">
        <f t="shared" si="12"/>
        <v>3.2573739999999995</v>
      </c>
      <c r="V12" s="3">
        <f t="shared" si="13"/>
        <v>5.6617311520935658</v>
      </c>
      <c r="W12" s="3">
        <f t="shared" si="14"/>
        <v>3.9376399999999996</v>
      </c>
      <c r="X12" s="3">
        <f t="shared" si="15"/>
        <v>0.72640800000000005</v>
      </c>
      <c r="Y12" s="3">
        <f t="shared" si="16"/>
        <v>3.2112319999999999</v>
      </c>
      <c r="Z12" s="3">
        <f t="shared" si="17"/>
        <v>5.5047386743754601</v>
      </c>
      <c r="AA12" s="3">
        <f t="shared" si="18"/>
        <v>3.9076999999999997</v>
      </c>
      <c r="AB12" s="3">
        <f t="shared" si="19"/>
        <v>0.74260999999999999</v>
      </c>
      <c r="AC12" s="3">
        <f t="shared" si="20"/>
        <v>3.1650900000000002</v>
      </c>
      <c r="AD12" s="3">
        <f t="shared" si="21"/>
        <v>5.3477461966573543</v>
      </c>
      <c r="AE12" s="3">
        <f t="shared" si="22"/>
        <v>3.8777599999999999</v>
      </c>
      <c r="AF12" s="3">
        <f t="shared" si="23"/>
        <v>0.75881200000000004</v>
      </c>
      <c r="AG12" s="3">
        <f t="shared" si="24"/>
        <v>3.1189479999999996</v>
      </c>
      <c r="AH12" s="3">
        <f t="shared" si="25"/>
        <v>5.1907537189392494</v>
      </c>
      <c r="AI12" s="3">
        <f t="shared" si="26"/>
        <v>3.84782</v>
      </c>
      <c r="AJ12" s="3">
        <f t="shared" si="27"/>
        <v>0.77501399999999998</v>
      </c>
      <c r="AK12" s="3">
        <f t="shared" si="28"/>
        <v>3.0728059999999999</v>
      </c>
      <c r="AL12" s="3">
        <f t="shared" si="29"/>
        <v>5.0337612412211445</v>
      </c>
      <c r="AM12" s="3">
        <f t="shared" si="30"/>
        <v>3.8178799999999997</v>
      </c>
      <c r="AN12" s="3">
        <f t="shared" si="31"/>
        <v>0.79121600000000003</v>
      </c>
      <c r="AO12" s="3">
        <f t="shared" si="32"/>
        <v>3.0266639999999998</v>
      </c>
      <c r="AP12" s="3">
        <f t="shared" si="33"/>
        <v>4.8767687635030388</v>
      </c>
      <c r="AQ12" s="3">
        <f t="shared" si="34"/>
        <v>3.7879400000000003</v>
      </c>
      <c r="AR12" s="3">
        <f t="shared" si="35"/>
        <v>0.80741799999999997</v>
      </c>
      <c r="AS12" s="3">
        <f t="shared" si="36"/>
        <v>2.9805219999999997</v>
      </c>
      <c r="AT12" s="3">
        <f t="shared" si="37"/>
        <v>4.719776285784933</v>
      </c>
      <c r="AU12" s="3">
        <f>(2*AU$4+8*AU$14)/10</f>
        <v>3.758</v>
      </c>
      <c r="AV12" s="3">
        <f>(2*AV$4+8*AV$14)/10</f>
        <v>0.82362000000000002</v>
      </c>
      <c r="AW12" s="3">
        <f t="shared" si="38"/>
        <v>2.93438</v>
      </c>
      <c r="AX12" s="3">
        <f t="shared" si="39"/>
        <v>4.5627838080668273</v>
      </c>
    </row>
    <row r="13" spans="1:50" x14ac:dyDescent="0.3">
      <c r="A13" s="22"/>
      <c r="B13" s="17"/>
      <c r="C13" s="17"/>
      <c r="D13" s="17"/>
      <c r="E13" s="17"/>
      <c r="F13" s="21">
        <v>9</v>
      </c>
      <c r="G13" s="3">
        <f>(1*G$4+9*G$14)/10</f>
        <v>4.1704500000000007</v>
      </c>
      <c r="H13" s="3">
        <f>(1*H$4+9*H$14)/10</f>
        <v>0.66080000000000005</v>
      </c>
      <c r="I13" s="3">
        <f t="shared" si="0"/>
        <v>3.5096500000000006</v>
      </c>
      <c r="J13" s="3">
        <f t="shared" si="1"/>
        <v>6.3112136803874099</v>
      </c>
      <c r="K13" s="3">
        <f t="shared" si="2"/>
        <v>4.1403050000000006</v>
      </c>
      <c r="L13" s="3">
        <f t="shared" si="3"/>
        <v>0.67744100000000007</v>
      </c>
      <c r="M13" s="3">
        <f t="shared" si="4"/>
        <v>3.4628640000000006</v>
      </c>
      <c r="N13" s="3">
        <f t="shared" si="5"/>
        <v>6.1478090952695714</v>
      </c>
      <c r="O13" s="3">
        <f t="shared" si="6"/>
        <v>4.1101600000000005</v>
      </c>
      <c r="P13" s="3">
        <f t="shared" si="7"/>
        <v>0.69408200000000009</v>
      </c>
      <c r="Q13" s="3">
        <f t="shared" si="8"/>
        <v>3.4160780000000002</v>
      </c>
      <c r="R13" s="3">
        <f t="shared" si="9"/>
        <v>5.9844045101517338</v>
      </c>
      <c r="S13" s="3">
        <f t="shared" si="10"/>
        <v>4.0800150000000004</v>
      </c>
      <c r="T13" s="3">
        <f t="shared" si="11"/>
        <v>0.71072299999999999</v>
      </c>
      <c r="U13" s="3">
        <f t="shared" si="12"/>
        <v>3.3692920000000002</v>
      </c>
      <c r="V13" s="3">
        <f t="shared" si="13"/>
        <v>5.8209999250338953</v>
      </c>
      <c r="W13" s="3">
        <f t="shared" si="14"/>
        <v>4.0498700000000003</v>
      </c>
      <c r="X13" s="3">
        <f t="shared" si="15"/>
        <v>0.72736400000000001</v>
      </c>
      <c r="Y13" s="3">
        <f t="shared" si="16"/>
        <v>3.3225059999999997</v>
      </c>
      <c r="Z13" s="3">
        <f t="shared" si="17"/>
        <v>5.6575953399160568</v>
      </c>
      <c r="AA13" s="3">
        <f t="shared" si="18"/>
        <v>4.0197250000000002</v>
      </c>
      <c r="AB13" s="3">
        <f t="shared" si="19"/>
        <v>0.74400500000000003</v>
      </c>
      <c r="AC13" s="3">
        <f t="shared" si="20"/>
        <v>3.2757199999999997</v>
      </c>
      <c r="AD13" s="3">
        <f t="shared" si="21"/>
        <v>5.4941907547982183</v>
      </c>
      <c r="AE13" s="3">
        <f t="shared" si="22"/>
        <v>3.9895800000000001</v>
      </c>
      <c r="AF13" s="3">
        <f t="shared" si="23"/>
        <v>0.76064600000000004</v>
      </c>
      <c r="AG13" s="3">
        <f t="shared" si="24"/>
        <v>3.2289340000000002</v>
      </c>
      <c r="AH13" s="3">
        <f t="shared" si="25"/>
        <v>5.3307861696803807</v>
      </c>
      <c r="AI13" s="3">
        <f t="shared" si="26"/>
        <v>3.959435</v>
      </c>
      <c r="AJ13" s="3">
        <f t="shared" si="27"/>
        <v>0.77728700000000006</v>
      </c>
      <c r="AK13" s="3">
        <f t="shared" si="28"/>
        <v>3.1821480000000002</v>
      </c>
      <c r="AL13" s="3">
        <f t="shared" si="29"/>
        <v>5.167381584562543</v>
      </c>
      <c r="AM13" s="3">
        <f t="shared" si="30"/>
        <v>3.9292900000000004</v>
      </c>
      <c r="AN13" s="3">
        <f t="shared" si="31"/>
        <v>0.79392799999999997</v>
      </c>
      <c r="AO13" s="3">
        <f t="shared" si="32"/>
        <v>3.1353619999999998</v>
      </c>
      <c r="AP13" s="3">
        <f t="shared" si="33"/>
        <v>5.0039769994447045</v>
      </c>
      <c r="AQ13" s="3">
        <f t="shared" si="34"/>
        <v>3.8991449999999999</v>
      </c>
      <c r="AR13" s="3">
        <f t="shared" si="35"/>
        <v>0.81056899999999987</v>
      </c>
      <c r="AS13" s="3">
        <f t="shared" si="36"/>
        <v>3.0885759999999998</v>
      </c>
      <c r="AT13" s="3">
        <f t="shared" si="37"/>
        <v>4.840572414326866</v>
      </c>
      <c r="AU13" s="3">
        <f>(1*AU$4+9*AU$14)/10</f>
        <v>3.8689999999999998</v>
      </c>
      <c r="AV13" s="3">
        <f>(1*AV$4+9*AV$14)/10</f>
        <v>0.82721</v>
      </c>
      <c r="AW13" s="3">
        <f t="shared" si="38"/>
        <v>3.0417899999999998</v>
      </c>
      <c r="AX13" s="3">
        <f t="shared" si="39"/>
        <v>4.6771678292090275</v>
      </c>
    </row>
    <row r="14" spans="1:50" x14ac:dyDescent="0.3">
      <c r="F14" s="23">
        <v>10</v>
      </c>
      <c r="G14" s="24">
        <v>4.2835000000000001</v>
      </c>
      <c r="H14" s="24">
        <v>0.66</v>
      </c>
      <c r="I14" s="3">
        <f t="shared" si="0"/>
        <v>3.6234999999999999</v>
      </c>
      <c r="J14" s="24">
        <f t="shared" si="1"/>
        <v>6.4901515151515152</v>
      </c>
      <c r="K14" s="3">
        <f t="shared" si="2"/>
        <v>4.2531499999999998</v>
      </c>
      <c r="L14" s="3">
        <f t="shared" si="3"/>
        <v>0.67708000000000002</v>
      </c>
      <c r="M14" s="3">
        <f t="shared" si="4"/>
        <v>3.5760700000000001</v>
      </c>
      <c r="N14" s="3">
        <f t="shared" si="5"/>
        <v>6.3201926948833549</v>
      </c>
      <c r="O14" s="3">
        <f t="shared" si="6"/>
        <v>4.2228000000000003</v>
      </c>
      <c r="P14" s="3">
        <f t="shared" si="7"/>
        <v>0.69416</v>
      </c>
      <c r="Q14" s="3">
        <f t="shared" si="8"/>
        <v>3.5286400000000002</v>
      </c>
      <c r="R14" s="3">
        <f t="shared" si="9"/>
        <v>6.1502338746151937</v>
      </c>
      <c r="S14" s="3">
        <f t="shared" si="10"/>
        <v>4.19245</v>
      </c>
      <c r="T14" s="3">
        <f t="shared" si="11"/>
        <v>0.71123999999999998</v>
      </c>
      <c r="U14" s="3">
        <f t="shared" si="12"/>
        <v>3.4812099999999999</v>
      </c>
      <c r="V14" s="3">
        <f t="shared" si="13"/>
        <v>5.9802750543470333</v>
      </c>
      <c r="W14" s="3">
        <f t="shared" si="14"/>
        <v>4.1621000000000006</v>
      </c>
      <c r="X14" s="3">
        <f t="shared" si="15"/>
        <v>0.72831999999999997</v>
      </c>
      <c r="Y14" s="3">
        <f t="shared" si="16"/>
        <v>3.4337800000000001</v>
      </c>
      <c r="Z14" s="3">
        <f t="shared" si="17"/>
        <v>5.8103162340788721</v>
      </c>
      <c r="AA14" s="3">
        <f t="shared" si="18"/>
        <v>4.1317499999999994</v>
      </c>
      <c r="AB14" s="3">
        <f t="shared" si="19"/>
        <v>0.74540000000000006</v>
      </c>
      <c r="AC14" s="3">
        <f t="shared" si="20"/>
        <v>3.3863500000000002</v>
      </c>
      <c r="AD14" s="3">
        <f t="shared" si="21"/>
        <v>5.6403574138107118</v>
      </c>
      <c r="AE14" s="3">
        <f t="shared" si="22"/>
        <v>4.1013999999999999</v>
      </c>
      <c r="AF14" s="3">
        <f t="shared" si="23"/>
        <v>0.76248000000000005</v>
      </c>
      <c r="AG14" s="3">
        <f t="shared" si="24"/>
        <v>3.3389200000000003</v>
      </c>
      <c r="AH14" s="3">
        <f t="shared" si="25"/>
        <v>5.4703985935425505</v>
      </c>
      <c r="AI14" s="3">
        <f t="shared" si="26"/>
        <v>4.0710499999999996</v>
      </c>
      <c r="AJ14" s="3">
        <f t="shared" si="27"/>
        <v>0.77956000000000003</v>
      </c>
      <c r="AK14" s="3">
        <f t="shared" si="28"/>
        <v>3.2914900000000005</v>
      </c>
      <c r="AL14" s="3">
        <f t="shared" si="29"/>
        <v>5.3004397732743902</v>
      </c>
      <c r="AM14" s="3">
        <f t="shared" si="30"/>
        <v>4.0406999999999993</v>
      </c>
      <c r="AN14" s="3">
        <f t="shared" si="31"/>
        <v>0.79664000000000001</v>
      </c>
      <c r="AO14" s="3">
        <f t="shared" si="32"/>
        <v>3.2440600000000002</v>
      </c>
      <c r="AP14" s="3">
        <f t="shared" si="33"/>
        <v>5.1304809530062299</v>
      </c>
      <c r="AQ14" s="3">
        <f t="shared" si="34"/>
        <v>4.0103499999999999</v>
      </c>
      <c r="AR14" s="3">
        <f t="shared" si="35"/>
        <v>0.81372</v>
      </c>
      <c r="AS14" s="3">
        <f t="shared" si="36"/>
        <v>3.1966299999999999</v>
      </c>
      <c r="AT14" s="3">
        <f t="shared" si="37"/>
        <v>4.9605221327380686</v>
      </c>
      <c r="AU14" s="24">
        <v>3.98</v>
      </c>
      <c r="AV14" s="24">
        <v>0.83079999999999998</v>
      </c>
      <c r="AW14" s="3">
        <f t="shared" si="38"/>
        <v>3.1492</v>
      </c>
      <c r="AX14" s="24">
        <f t="shared" si="39"/>
        <v>4.7905633124699083</v>
      </c>
    </row>
  </sheetData>
  <mergeCells count="22">
    <mergeCell ref="Z1:AC1"/>
    <mergeCell ref="AD1:AG1"/>
    <mergeCell ref="AH1:AK1"/>
    <mergeCell ref="AL1:AO1"/>
    <mergeCell ref="AP1:AS1"/>
    <mergeCell ref="V1:Y1"/>
    <mergeCell ref="B1:E1"/>
    <mergeCell ref="F1:I1"/>
    <mergeCell ref="J1:M1"/>
    <mergeCell ref="N1:Q1"/>
    <mergeCell ref="R1:U1"/>
    <mergeCell ref="G2:J2"/>
    <mergeCell ref="K2:N2"/>
    <mergeCell ref="O2:R2"/>
    <mergeCell ref="S2:V2"/>
    <mergeCell ref="W2:Z2"/>
    <mergeCell ref="AU2:AX2"/>
    <mergeCell ref="AA2:AD2"/>
    <mergeCell ref="AE2:AH2"/>
    <mergeCell ref="AI2:AL2"/>
    <mergeCell ref="AM2:AP2"/>
    <mergeCell ref="AQ2:AT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Fraatti</vt:lpstr>
      <vt:lpstr>Nibe 1255-6</vt:lpstr>
      <vt:lpstr> Nibe 1255 Ilmoitetut tehot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Kalevi Kemppainen</cp:lastModifiedBy>
  <dcterms:created xsi:type="dcterms:W3CDTF">2015-01-21T19:11:00Z</dcterms:created>
  <dcterms:modified xsi:type="dcterms:W3CDTF">2017-12-04T08:41:12Z</dcterms:modified>
</cp:coreProperties>
</file>