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1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2" i="1" l="1"/>
  <c r="T12" i="1"/>
  <c r="U12" i="1"/>
  <c r="V12" i="1"/>
  <c r="K12" i="1"/>
  <c r="AA14" i="1"/>
  <c r="AB14" i="1"/>
  <c r="AC14" i="1"/>
  <c r="AA15" i="1"/>
  <c r="AB15" i="1"/>
  <c r="AC15" i="1"/>
  <c r="Q15" i="1"/>
  <c r="P15" i="1"/>
  <c r="O15" i="1"/>
  <c r="R14" i="1"/>
  <c r="Q14" i="1"/>
  <c r="P14" i="1"/>
  <c r="O14" i="1"/>
  <c r="AD13" i="1"/>
  <c r="AD14" i="1" s="1"/>
  <c r="R13" i="1"/>
  <c r="R15" i="1" s="1"/>
  <c r="F13" i="1"/>
  <c r="S11" i="1"/>
  <c r="T11" i="1"/>
  <c r="U11" i="1"/>
  <c r="V11" i="1"/>
  <c r="N12" i="1"/>
  <c r="M12" i="1"/>
  <c r="L12" i="1"/>
  <c r="N11" i="1"/>
  <c r="M11" i="1"/>
  <c r="L11" i="1"/>
  <c r="K11" i="1"/>
  <c r="V8" i="1"/>
  <c r="N8" i="1"/>
  <c r="AA8" i="1"/>
  <c r="AB8" i="1"/>
  <c r="AC8" i="1"/>
  <c r="AD8" i="1"/>
  <c r="AA9" i="1"/>
  <c r="AB9" i="1"/>
  <c r="AC9" i="1"/>
  <c r="AD9" i="1"/>
  <c r="S9" i="1"/>
  <c r="T9" i="1"/>
  <c r="U9" i="1"/>
  <c r="V9" i="1"/>
  <c r="N9" i="1"/>
  <c r="M9" i="1"/>
  <c r="L9" i="1"/>
  <c r="K9" i="1"/>
  <c r="S8" i="1"/>
  <c r="T8" i="1"/>
  <c r="U8" i="1"/>
  <c r="M8" i="1"/>
  <c r="L8" i="1"/>
  <c r="K8" i="1"/>
  <c r="K6" i="1"/>
  <c r="L6" i="1"/>
  <c r="M6" i="1"/>
  <c r="O6" i="1"/>
  <c r="P6" i="1"/>
  <c r="S6" i="1"/>
  <c r="T6" i="1"/>
  <c r="U6" i="1"/>
  <c r="W6" i="1"/>
  <c r="X6" i="1"/>
  <c r="Y6" i="1"/>
  <c r="AA6" i="1"/>
  <c r="AB6" i="1"/>
  <c r="AC6" i="1"/>
  <c r="H6" i="1"/>
  <c r="G6" i="1"/>
  <c r="K5" i="1"/>
  <c r="L5" i="1"/>
  <c r="M5" i="1"/>
  <c r="O5" i="1"/>
  <c r="P5" i="1"/>
  <c r="S5" i="1"/>
  <c r="T5" i="1"/>
  <c r="U5" i="1"/>
  <c r="W5" i="1"/>
  <c r="X5" i="1"/>
  <c r="Y5" i="1"/>
  <c r="AA5" i="1"/>
  <c r="AB5" i="1"/>
  <c r="AC5" i="1"/>
  <c r="H5" i="1"/>
  <c r="G5" i="1"/>
  <c r="AD4" i="1"/>
  <c r="AD6" i="1" s="1"/>
  <c r="Z4" i="1"/>
  <c r="Z6" i="1" s="1"/>
  <c r="V4" i="1"/>
  <c r="V6" i="1" s="1"/>
  <c r="R4" i="1"/>
  <c r="R6" i="1" s="1"/>
  <c r="N4" i="1"/>
  <c r="N6" i="1" s="1"/>
  <c r="J4" i="1"/>
  <c r="J5" i="1" s="1"/>
  <c r="F4" i="1"/>
  <c r="AC4" i="1"/>
  <c r="Y4" i="1"/>
  <c r="U4" i="1"/>
  <c r="Q4" i="1"/>
  <c r="Q6" i="1" s="1"/>
  <c r="M4" i="1"/>
  <c r="I4" i="1"/>
  <c r="E4" i="1"/>
  <c r="I6" i="1" s="1"/>
  <c r="I5" i="1" l="1"/>
  <c r="J6" i="1"/>
  <c r="Q5" i="1"/>
  <c r="AD15" i="1"/>
  <c r="AD5" i="1"/>
  <c r="Z5" i="1"/>
  <c r="V5" i="1"/>
  <c r="R5" i="1"/>
  <c r="N5" i="1"/>
</calcChain>
</file>

<file path=xl/sharedStrings.xml><?xml version="1.0" encoding="utf-8"?>
<sst xmlns="http://schemas.openxmlformats.org/spreadsheetml/2006/main" count="41" uniqueCount="11">
  <si>
    <t>B0Wxx</t>
  </si>
  <si>
    <t>kaivo</t>
  </si>
  <si>
    <t>cop</t>
  </si>
  <si>
    <t>antoteho</t>
  </si>
  <si>
    <t>ottoteho</t>
  </si>
  <si>
    <t xml:space="preserve">muutos </t>
  </si>
  <si>
    <t>muutos %</t>
  </si>
  <si>
    <t>Nibe F1245 10kW</t>
  </si>
  <si>
    <t>Viessmann 333-g (vanha bwt331.a10)</t>
  </si>
  <si>
    <t>Alpha Innotec</t>
  </si>
  <si>
    <t>Viessmann 333-g (uusi bwt331.b10)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</si>
</sst>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2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1" fillId="0" borderId="7" xfId="0" applyFont="1" applyBorder="1" applyAlignment="1">
      <alignment horizontal="center" textRotation="90"/>
    </xf>
    <xf numFmtId="0" fontId="1" fillId="0" borderId="8" xfId="0" applyFont="1" applyBorder="1" applyAlignment="1">
      <alignment horizontal="center" textRotation="90"/>
    </xf>
    <xf numFmtId="0" fontId="1" fillId="0" borderId="9" xfId="0" applyFont="1" applyBorder="1" applyAlignment="1">
      <alignment horizontal="center" textRotation="90"/>
    </xf>
    <xf numFmtId="0" fontId="1" fillId="0" borderId="22" xfId="0" applyFont="1" applyBorder="1" applyAlignment="1">
      <alignment horizontal="center" textRotation="90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6"/>
  <sheetViews>
    <sheetView tabSelected="1" zoomScale="85" zoomScaleNormal="85" workbookViewId="0">
      <selection activeCell="I18" sqref="I18"/>
    </sheetView>
  </sheetViews>
  <sheetFormatPr defaultColWidth="5.42578125" defaultRowHeight="15" x14ac:dyDescent="0.25"/>
  <cols>
    <col min="2" max="2" width="35.5703125" customWidth="1"/>
  </cols>
  <sheetData>
    <row r="1" spans="2:30" ht="15.75" thickBot="1" x14ac:dyDescent="0.3"/>
    <row r="2" spans="2:30" ht="31.5" customHeight="1" thickTop="1" x14ac:dyDescent="0.25">
      <c r="B2" s="37" t="s">
        <v>0</v>
      </c>
      <c r="C2" s="33">
        <v>35</v>
      </c>
      <c r="D2" s="34"/>
      <c r="E2" s="34"/>
      <c r="F2" s="35"/>
      <c r="G2" s="33">
        <v>40</v>
      </c>
      <c r="H2" s="34"/>
      <c r="I2" s="34"/>
      <c r="J2" s="35"/>
      <c r="K2" s="33">
        <v>45</v>
      </c>
      <c r="L2" s="34"/>
      <c r="M2" s="34"/>
      <c r="N2" s="35"/>
      <c r="O2" s="33">
        <v>50</v>
      </c>
      <c r="P2" s="34"/>
      <c r="Q2" s="34"/>
      <c r="R2" s="35"/>
      <c r="S2" s="33">
        <v>55</v>
      </c>
      <c r="T2" s="34"/>
      <c r="U2" s="34"/>
      <c r="V2" s="35"/>
      <c r="W2" s="33">
        <v>60</v>
      </c>
      <c r="X2" s="34"/>
      <c r="Y2" s="34"/>
      <c r="Z2" s="35"/>
      <c r="AA2" s="33">
        <v>65</v>
      </c>
      <c r="AB2" s="34"/>
      <c r="AC2" s="34"/>
      <c r="AD2" s="36"/>
    </row>
    <row r="3" spans="2:30" ht="70.5" customHeight="1" thickBot="1" x14ac:dyDescent="0.3">
      <c r="B3" s="16"/>
      <c r="C3" s="29" t="s">
        <v>3</v>
      </c>
      <c r="D3" s="30" t="s">
        <v>4</v>
      </c>
      <c r="E3" s="30" t="s">
        <v>2</v>
      </c>
      <c r="F3" s="31" t="s">
        <v>1</v>
      </c>
      <c r="G3" s="29" t="s">
        <v>3</v>
      </c>
      <c r="H3" s="30" t="s">
        <v>4</v>
      </c>
      <c r="I3" s="30" t="s">
        <v>2</v>
      </c>
      <c r="J3" s="31" t="s">
        <v>1</v>
      </c>
      <c r="K3" s="29" t="s">
        <v>3</v>
      </c>
      <c r="L3" s="30" t="s">
        <v>4</v>
      </c>
      <c r="M3" s="30" t="s">
        <v>2</v>
      </c>
      <c r="N3" s="31" t="s">
        <v>1</v>
      </c>
      <c r="O3" s="29" t="s">
        <v>3</v>
      </c>
      <c r="P3" s="30" t="s">
        <v>4</v>
      </c>
      <c r="Q3" s="30" t="s">
        <v>2</v>
      </c>
      <c r="R3" s="31" t="s">
        <v>1</v>
      </c>
      <c r="S3" s="29" t="s">
        <v>3</v>
      </c>
      <c r="T3" s="30" t="s">
        <v>4</v>
      </c>
      <c r="U3" s="30" t="s">
        <v>2</v>
      </c>
      <c r="V3" s="31" t="s">
        <v>1</v>
      </c>
      <c r="W3" s="29" t="s">
        <v>3</v>
      </c>
      <c r="X3" s="30" t="s">
        <v>4</v>
      </c>
      <c r="Y3" s="30" t="s">
        <v>2</v>
      </c>
      <c r="Z3" s="31" t="s">
        <v>1</v>
      </c>
      <c r="AA3" s="29" t="s">
        <v>3</v>
      </c>
      <c r="AB3" s="30" t="s">
        <v>4</v>
      </c>
      <c r="AC3" s="30" t="s">
        <v>2</v>
      </c>
      <c r="AD3" s="32" t="s">
        <v>1</v>
      </c>
    </row>
    <row r="4" spans="2:30" x14ac:dyDescent="0.25">
      <c r="B4" s="17" t="s">
        <v>7</v>
      </c>
      <c r="C4" s="1">
        <v>9.98</v>
      </c>
      <c r="D4" s="2">
        <v>1.98</v>
      </c>
      <c r="E4" s="2">
        <f>C4/D4</f>
        <v>5.0404040404040407</v>
      </c>
      <c r="F4" s="3">
        <f>C4-D4</f>
        <v>8</v>
      </c>
      <c r="G4" s="1">
        <v>9.4600000000000009</v>
      </c>
      <c r="H4" s="2">
        <v>2.1</v>
      </c>
      <c r="I4" s="2">
        <f>G4/H4</f>
        <v>4.5047619047619047</v>
      </c>
      <c r="J4" s="3">
        <f>G4-H4</f>
        <v>7.3600000000000012</v>
      </c>
      <c r="K4" s="13">
        <v>8.9499999999999993</v>
      </c>
      <c r="L4" s="14">
        <v>2.2200000000000002</v>
      </c>
      <c r="M4" s="14">
        <f>K4/L4</f>
        <v>4.031531531531531</v>
      </c>
      <c r="N4" s="15">
        <f>K4-L4</f>
        <v>6.7299999999999986</v>
      </c>
      <c r="O4" s="1">
        <v>8.66</v>
      </c>
      <c r="P4" s="2">
        <v>2.37</v>
      </c>
      <c r="Q4" s="2">
        <f>O4/P4</f>
        <v>3.6540084388185652</v>
      </c>
      <c r="R4" s="3">
        <f>O4-P4</f>
        <v>6.29</v>
      </c>
      <c r="S4" s="1">
        <v>7.91</v>
      </c>
      <c r="T4" s="2">
        <v>2.44</v>
      </c>
      <c r="U4" s="2">
        <f>S4/T4</f>
        <v>3.2418032786885247</v>
      </c>
      <c r="V4" s="3">
        <f>S4-T4</f>
        <v>5.4700000000000006</v>
      </c>
      <c r="W4" s="1">
        <v>7.37</v>
      </c>
      <c r="X4" s="2">
        <v>2.5299999999999998</v>
      </c>
      <c r="Y4" s="2">
        <f>W4/X4</f>
        <v>2.9130434782608696</v>
      </c>
      <c r="Z4" s="3">
        <f>W4-X4</f>
        <v>4.84</v>
      </c>
      <c r="AA4" s="10">
        <v>6.83</v>
      </c>
      <c r="AB4" s="2">
        <v>2.62</v>
      </c>
      <c r="AC4" s="2">
        <f>AA4/AB4</f>
        <v>2.6068702290076335</v>
      </c>
      <c r="AD4" s="18">
        <f>AA4-AB4</f>
        <v>4.21</v>
      </c>
    </row>
    <row r="5" spans="2:30" x14ac:dyDescent="0.25">
      <c r="B5" s="19" t="s">
        <v>5</v>
      </c>
      <c r="C5" s="4"/>
      <c r="D5" s="5"/>
      <c r="E5" s="5"/>
      <c r="F5" s="6"/>
      <c r="G5" s="4">
        <f>G4-$C$4</f>
        <v>-0.51999999999999957</v>
      </c>
      <c r="H5" s="5">
        <f>H4-$D$4</f>
        <v>0.12000000000000011</v>
      </c>
      <c r="I5" s="5">
        <f>I4-$E$4</f>
        <v>-0.53564213564213592</v>
      </c>
      <c r="J5" s="6">
        <f>J4-$F$4</f>
        <v>-0.63999999999999879</v>
      </c>
      <c r="K5" s="4">
        <f t="shared" ref="K5" si="0">K4-$C$4</f>
        <v>-1.0300000000000011</v>
      </c>
      <c r="L5" s="5">
        <f t="shared" ref="L5" si="1">L4-$D$4</f>
        <v>0.24000000000000021</v>
      </c>
      <c r="M5" s="5">
        <f t="shared" ref="M5" si="2">M4-$E$4</f>
        <v>-1.0088725088725097</v>
      </c>
      <c r="N5" s="6">
        <f t="shared" ref="N5" si="3">N4-$F$4</f>
        <v>-1.2700000000000014</v>
      </c>
      <c r="O5" s="4">
        <f t="shared" ref="O5" si="4">O4-$C$4</f>
        <v>-1.3200000000000003</v>
      </c>
      <c r="P5" s="5">
        <f t="shared" ref="P5" si="5">P4-$D$4</f>
        <v>0.39000000000000012</v>
      </c>
      <c r="Q5" s="5">
        <f t="shared" ref="Q5" si="6">Q4-$E$4</f>
        <v>-1.3863956015854755</v>
      </c>
      <c r="R5" s="6">
        <f t="shared" ref="R5" si="7">R4-$F$4</f>
        <v>-1.71</v>
      </c>
      <c r="S5" s="4">
        <f t="shared" ref="S5" si="8">S4-$C$4</f>
        <v>-2.0700000000000003</v>
      </c>
      <c r="T5" s="5">
        <f t="shared" ref="T5" si="9">T4-$D$4</f>
        <v>0.45999999999999996</v>
      </c>
      <c r="U5" s="5">
        <f t="shared" ref="U5" si="10">U4-$E$4</f>
        <v>-1.798600761715516</v>
      </c>
      <c r="V5" s="6">
        <f t="shared" ref="V5" si="11">V4-$F$4</f>
        <v>-2.5299999999999994</v>
      </c>
      <c r="W5" s="4">
        <f t="shared" ref="W5" si="12">W4-$C$4</f>
        <v>-2.6100000000000003</v>
      </c>
      <c r="X5" s="5">
        <f t="shared" ref="X5" si="13">X4-$D$4</f>
        <v>0.54999999999999982</v>
      </c>
      <c r="Y5" s="5">
        <f t="shared" ref="Y5" si="14">Y4-$E$4</f>
        <v>-2.127360562143171</v>
      </c>
      <c r="Z5" s="6">
        <f t="shared" ref="Z5" si="15">Z4-$F$4</f>
        <v>-3.16</v>
      </c>
      <c r="AA5" s="11">
        <f t="shared" ref="AA5" si="16">AA4-$C$4</f>
        <v>-3.1500000000000004</v>
      </c>
      <c r="AB5" s="5">
        <f t="shared" ref="AB5" si="17">AB4-$D$4</f>
        <v>0.64000000000000012</v>
      </c>
      <c r="AC5" s="5">
        <f t="shared" ref="AC5" si="18">AC4-$E$4</f>
        <v>-2.4335338113964071</v>
      </c>
      <c r="AD5" s="20">
        <f t="shared" ref="AD5" si="19">AD4-$F$4</f>
        <v>-3.79</v>
      </c>
    </row>
    <row r="6" spans="2:30" ht="15.75" thickBot="1" x14ac:dyDescent="0.3">
      <c r="B6" s="21" t="s">
        <v>6</v>
      </c>
      <c r="C6" s="7"/>
      <c r="D6" s="8"/>
      <c r="E6" s="8"/>
      <c r="F6" s="9"/>
      <c r="G6" s="7">
        <f>-(1-G4/$C$4)*100</f>
        <v>-5.2104208416833604</v>
      </c>
      <c r="H6" s="8">
        <f>-(1-H4/$D$4)*100</f>
        <v>6.0606060606060552</v>
      </c>
      <c r="I6" s="8">
        <f>-(1-I4/$E$4)*100</f>
        <v>-10.626968222158606</v>
      </c>
      <c r="J6" s="9">
        <f>-(1-J4/$F$4)*100</f>
        <v>-7.9999999999999849</v>
      </c>
      <c r="K6" s="7">
        <f t="shared" ref="K6:AD6" si="20">-(1-K4/$C$4)*100</f>
        <v>-10.320641282565147</v>
      </c>
      <c r="L6" s="8">
        <f t="shared" ref="L6:AD6" si="21">-(1-L4/$D$4)*100</f>
        <v>12.121212121212132</v>
      </c>
      <c r="M6" s="8">
        <f t="shared" ref="M6:AD6" si="22">-(1-M4/$E$4)*100</f>
        <v>-20.015707089855404</v>
      </c>
      <c r="N6" s="9">
        <f t="shared" ref="N6:AD6" si="23">-(1-N4/$F$4)*100</f>
        <v>-15.875000000000018</v>
      </c>
      <c r="O6" s="7">
        <f t="shared" ref="O6:AD6" si="24">-(1-O4/$C$4)*100</f>
        <v>-13.226452905811625</v>
      </c>
      <c r="P6" s="8">
        <f t="shared" ref="P6:AD6" si="25">-(1-P4/$D$4)*100</f>
        <v>19.696969696969703</v>
      </c>
      <c r="Q6" s="8">
        <f t="shared" ref="Q6:AD6" si="26">-(1-Q4/$E$4)*100</f>
        <v>-27.505644199792002</v>
      </c>
      <c r="R6" s="9">
        <f t="shared" ref="R6:AD6" si="27">-(1-R4/$F$4)*100</f>
        <v>-21.375</v>
      </c>
      <c r="S6" s="7">
        <f t="shared" ref="S6:AD6" si="28">-(1-S4/$C$4)*100</f>
        <v>-20.741482965931869</v>
      </c>
      <c r="T6" s="8">
        <f t="shared" ref="T6:AD6" si="29">-(1-T4/$D$4)*100</f>
        <v>23.232323232323225</v>
      </c>
      <c r="U6" s="8">
        <f t="shared" ref="U6:AD6" si="30">-(1-U4/$E$4)*100</f>
        <v>-35.683662406780783</v>
      </c>
      <c r="V6" s="9">
        <f t="shared" ref="V6:AD6" si="31">-(1-V4/$F$4)*100</f>
        <v>-31.624999999999993</v>
      </c>
      <c r="W6" s="7">
        <f t="shared" ref="W6:AD6" si="32">-(1-W4/$C$4)*100</f>
        <v>-26.152304609218437</v>
      </c>
      <c r="X6" s="8">
        <f t="shared" ref="X6:AD6" si="33">-(1-X4/$D$4)*100</f>
        <v>27.777777777777768</v>
      </c>
      <c r="Y6" s="8">
        <f t="shared" ref="Y6:AD6" si="34">-(1-Y4/$E$4)*100</f>
        <v>-42.206151433301386</v>
      </c>
      <c r="Z6" s="9">
        <f t="shared" ref="Z6:AD6" si="35">-(1-Z4/$F$4)*100</f>
        <v>-39.5</v>
      </c>
      <c r="AA6" s="12">
        <f t="shared" ref="AA6:AD6" si="36">-(1-AA4/$C$4)*100</f>
        <v>-31.563126252505015</v>
      </c>
      <c r="AB6" s="8">
        <f t="shared" ref="AB6:AD6" si="37">-(1-AB4/$D$4)*100</f>
        <v>32.323232323232332</v>
      </c>
      <c r="AC6" s="8">
        <f t="shared" ref="AC6:AD6" si="38">-(1-AC4/$E$4)*100</f>
        <v>-48.280530526702258</v>
      </c>
      <c r="AD6" s="22">
        <f t="shared" ref="AD6" si="39">-(1-AD4/$F$4)*100</f>
        <v>-47.375</v>
      </c>
    </row>
    <row r="7" spans="2:30" x14ac:dyDescent="0.25">
      <c r="B7" s="17" t="s">
        <v>10</v>
      </c>
      <c r="C7" s="1">
        <v>10.41</v>
      </c>
      <c r="D7" s="2">
        <v>2.08</v>
      </c>
      <c r="E7" s="2">
        <v>5</v>
      </c>
      <c r="F7" s="3">
        <v>8.48</v>
      </c>
      <c r="G7" s="1"/>
      <c r="H7" s="2"/>
      <c r="I7" s="2"/>
      <c r="J7" s="3"/>
      <c r="K7" s="1">
        <v>10.029999999999999</v>
      </c>
      <c r="L7" s="2">
        <v>2.57</v>
      </c>
      <c r="M7" s="2">
        <v>3.91</v>
      </c>
      <c r="N7" s="3">
        <v>7.64</v>
      </c>
      <c r="O7" s="1"/>
      <c r="P7" s="2"/>
      <c r="Q7" s="2"/>
      <c r="R7" s="3"/>
      <c r="S7" s="1">
        <v>9.61</v>
      </c>
      <c r="T7" s="2">
        <v>3.29</v>
      </c>
      <c r="U7" s="2">
        <v>3.29</v>
      </c>
      <c r="V7" s="3">
        <v>6.67</v>
      </c>
      <c r="W7" s="1"/>
      <c r="X7" s="2"/>
      <c r="Y7" s="2"/>
      <c r="Z7" s="3"/>
      <c r="AA7" s="10">
        <v>8.9700000000000006</v>
      </c>
      <c r="AB7" s="2">
        <v>4.0199999999999996</v>
      </c>
      <c r="AC7" s="2">
        <v>2.23</v>
      </c>
      <c r="AD7" s="18">
        <v>5.23</v>
      </c>
    </row>
    <row r="8" spans="2:30" x14ac:dyDescent="0.25">
      <c r="B8" s="19" t="s">
        <v>5</v>
      </c>
      <c r="C8" s="4"/>
      <c r="D8" s="5"/>
      <c r="E8" s="5"/>
      <c r="F8" s="6"/>
      <c r="G8" s="4"/>
      <c r="H8" s="5"/>
      <c r="I8" s="5"/>
      <c r="J8" s="6"/>
      <c r="K8" s="4">
        <f>K7-$C$7</f>
        <v>-0.38000000000000078</v>
      </c>
      <c r="L8" s="5">
        <f>L7-$D$7</f>
        <v>0.48999999999999977</v>
      </c>
      <c r="M8" s="5">
        <f>M7-$E$7</f>
        <v>-1.0899999999999999</v>
      </c>
      <c r="N8" s="6">
        <f>N7-$F$7</f>
        <v>-0.84000000000000075</v>
      </c>
      <c r="O8" s="4"/>
      <c r="P8" s="5"/>
      <c r="Q8" s="5"/>
      <c r="R8" s="6"/>
      <c r="S8" s="4">
        <f t="shared" ref="S8" si="40">S7-$C$7</f>
        <v>-0.80000000000000071</v>
      </c>
      <c r="T8" s="5">
        <f t="shared" ref="T8" si="41">T7-$D$7</f>
        <v>1.21</v>
      </c>
      <c r="U8" s="5">
        <f t="shared" ref="U8" si="42">U7-$E$7</f>
        <v>-1.71</v>
      </c>
      <c r="V8" s="6">
        <f>V7-$F$7</f>
        <v>-1.8100000000000005</v>
      </c>
      <c r="W8" s="4"/>
      <c r="X8" s="5"/>
      <c r="Y8" s="5"/>
      <c r="Z8" s="6"/>
      <c r="AA8" s="11">
        <f t="shared" ref="AA8" si="43">AA7-$C$7</f>
        <v>-1.4399999999999995</v>
      </c>
      <c r="AB8" s="5">
        <f t="shared" ref="AB8" si="44">AB7-$D$7</f>
        <v>1.9399999999999995</v>
      </c>
      <c r="AC8" s="5">
        <f t="shared" ref="AC8" si="45">AC7-$E$7</f>
        <v>-2.77</v>
      </c>
      <c r="AD8" s="20">
        <f t="shared" ref="AD8" si="46">AD7-$F$7</f>
        <v>-3.25</v>
      </c>
    </row>
    <row r="9" spans="2:30" ht="15.75" thickBot="1" x14ac:dyDescent="0.3">
      <c r="B9" s="21" t="s">
        <v>6</v>
      </c>
      <c r="C9" s="7"/>
      <c r="D9" s="8"/>
      <c r="E9" s="8"/>
      <c r="F9" s="9"/>
      <c r="G9" s="7"/>
      <c r="H9" s="8"/>
      <c r="I9" s="8"/>
      <c r="J9" s="9"/>
      <c r="K9" s="7">
        <f>-(1-K7/$C$7)*100</f>
        <v>-3.6503362151777186</v>
      </c>
      <c r="L9" s="8">
        <f>-(1-L7/$D$7)*100</f>
        <v>23.557692307692292</v>
      </c>
      <c r="M9" s="8">
        <f>-(1-M7/$E$7)*100</f>
        <v>-21.799999999999997</v>
      </c>
      <c r="N9" s="9">
        <f>-(1-N7/$F$7)*100</f>
        <v>-9.9056603773584939</v>
      </c>
      <c r="O9" s="7"/>
      <c r="P9" s="8"/>
      <c r="Q9" s="8"/>
      <c r="R9" s="9"/>
      <c r="S9" s="7">
        <f t="shared" ref="S9:V9" si="47">-(1-S7/$C$7)*100</f>
        <v>-7.6849183477425642</v>
      </c>
      <c r="T9" s="8">
        <f t="shared" ref="T9:V9" si="48">-(1-T7/$D$7)*100</f>
        <v>58.17307692307692</v>
      </c>
      <c r="U9" s="8">
        <f t="shared" ref="U9:V9" si="49">-(1-U7/$E$7)*100</f>
        <v>-34.199999999999996</v>
      </c>
      <c r="V9" s="9">
        <f t="shared" ref="V9" si="50">-(1-V7/$F$7)*100</f>
        <v>-21.344339622641517</v>
      </c>
      <c r="W9" s="7"/>
      <c r="X9" s="8"/>
      <c r="Y9" s="8"/>
      <c r="Z9" s="9"/>
      <c r="AA9" s="12">
        <f t="shared" ref="AA9:AD9" si="51">-(1-AA7/$C$7)*100</f>
        <v>-13.832853025936597</v>
      </c>
      <c r="AB9" s="8">
        <f t="shared" ref="AB9:AD9" si="52">-(1-AB7/$D$7)*100</f>
        <v>93.269230769230745</v>
      </c>
      <c r="AC9" s="8">
        <f t="shared" ref="AC9:AD9" si="53">-(1-AC7/$E$7)*100</f>
        <v>-55.400000000000006</v>
      </c>
      <c r="AD9" s="22">
        <f t="shared" ref="Z9:AD9" si="54">-(1-AD7/$F$7)*100</f>
        <v>-38.325471698113198</v>
      </c>
    </row>
    <row r="10" spans="2:30" x14ac:dyDescent="0.25">
      <c r="B10" s="17" t="s">
        <v>8</v>
      </c>
      <c r="C10" s="1">
        <v>10.3</v>
      </c>
      <c r="D10" s="2">
        <v>2.19</v>
      </c>
      <c r="E10" s="2">
        <v>4.7</v>
      </c>
      <c r="F10" s="3">
        <v>8.3000000000000007</v>
      </c>
      <c r="G10" s="1"/>
      <c r="H10" s="2"/>
      <c r="I10" s="2"/>
      <c r="J10" s="3"/>
      <c r="K10" s="1">
        <v>9.9</v>
      </c>
      <c r="L10" s="2">
        <v>2.8</v>
      </c>
      <c r="M10" s="2">
        <v>3.6</v>
      </c>
      <c r="N10" s="3">
        <v>7.3</v>
      </c>
      <c r="O10" s="1"/>
      <c r="P10" s="2"/>
      <c r="Q10" s="2"/>
      <c r="R10" s="3"/>
      <c r="S10" s="1">
        <v>9.5</v>
      </c>
      <c r="T10" s="2">
        <v>3.5</v>
      </c>
      <c r="U10" s="2">
        <v>2.7</v>
      </c>
      <c r="V10" s="3">
        <v>6.2</v>
      </c>
      <c r="W10" s="1"/>
      <c r="X10" s="2"/>
      <c r="Y10" s="2"/>
      <c r="Z10" s="3"/>
      <c r="AA10" s="10"/>
      <c r="AB10" s="2"/>
      <c r="AC10" s="2"/>
      <c r="AD10" s="18"/>
    </row>
    <row r="11" spans="2:30" x14ac:dyDescent="0.25">
      <c r="B11" s="19" t="s">
        <v>5</v>
      </c>
      <c r="C11" s="4"/>
      <c r="D11" s="5"/>
      <c r="E11" s="5"/>
      <c r="F11" s="6"/>
      <c r="G11" s="4"/>
      <c r="H11" s="5"/>
      <c r="I11" s="5"/>
      <c r="J11" s="6"/>
      <c r="K11" s="4">
        <f>K10-$C$10</f>
        <v>-0.40000000000000036</v>
      </c>
      <c r="L11" s="5">
        <f>L10-$D$10</f>
        <v>0.60999999999999988</v>
      </c>
      <c r="M11" s="5">
        <f>M10-$E$10</f>
        <v>-1.1000000000000001</v>
      </c>
      <c r="N11" s="6">
        <f>N10-$F$10</f>
        <v>-1.0000000000000009</v>
      </c>
      <c r="O11" s="4"/>
      <c r="P11" s="5"/>
      <c r="Q11" s="5"/>
      <c r="R11" s="6"/>
      <c r="S11" s="4">
        <f t="shared" ref="S11" si="55">S10-$C$10</f>
        <v>-0.80000000000000071</v>
      </c>
      <c r="T11" s="5">
        <f t="shared" ref="T11" si="56">T10-$D$10</f>
        <v>1.31</v>
      </c>
      <c r="U11" s="5">
        <f t="shared" ref="U11" si="57">U10-$E$10</f>
        <v>-2</v>
      </c>
      <c r="V11" s="6">
        <f t="shared" ref="V11" si="58">V10-$F$10</f>
        <v>-2.1000000000000005</v>
      </c>
      <c r="W11" s="4"/>
      <c r="X11" s="5"/>
      <c r="Y11" s="5"/>
      <c r="Z11" s="6"/>
      <c r="AA11" s="11"/>
      <c r="AB11" s="5"/>
      <c r="AC11" s="5"/>
      <c r="AD11" s="20"/>
    </row>
    <row r="12" spans="2:30" ht="15.75" thickBot="1" x14ac:dyDescent="0.3">
      <c r="B12" s="21" t="s">
        <v>6</v>
      </c>
      <c r="C12" s="7"/>
      <c r="D12" s="8"/>
      <c r="E12" s="8"/>
      <c r="F12" s="9"/>
      <c r="G12" s="7"/>
      <c r="H12" s="8"/>
      <c r="I12" s="8"/>
      <c r="J12" s="9"/>
      <c r="K12" s="7">
        <f>-(1-K10/$C$10)*100</f>
        <v>-3.8834951456310662</v>
      </c>
      <c r="L12" s="8">
        <f>-(1-L10/$D$10)*100</f>
        <v>27.853881278538807</v>
      </c>
      <c r="M12" s="8">
        <f>-(1-M10/$E$10)*100</f>
        <v>-23.404255319148938</v>
      </c>
      <c r="N12" s="9">
        <f>-(1-N10/$F$10)*100</f>
        <v>-12.048192771084343</v>
      </c>
      <c r="O12" s="7"/>
      <c r="P12" s="8"/>
      <c r="Q12" s="8"/>
      <c r="R12" s="9"/>
      <c r="S12" s="7">
        <f t="shared" ref="S12:V12" si="59">-(1-S10/$C$10)*100</f>
        <v>-7.7669902912621431</v>
      </c>
      <c r="T12" s="8">
        <f t="shared" ref="T12:V12" si="60">-(1-T10/$D$10)*100</f>
        <v>59.817351598173516</v>
      </c>
      <c r="U12" s="8">
        <f t="shared" ref="U12:V12" si="61">-(1-U10/$E$10)*100</f>
        <v>-42.553191489361694</v>
      </c>
      <c r="V12" s="9">
        <f t="shared" ref="V12" si="62">-(1-V10/$F$10)*100</f>
        <v>-25.30120481927711</v>
      </c>
      <c r="W12" s="7"/>
      <c r="X12" s="8"/>
      <c r="Y12" s="8"/>
      <c r="Z12" s="9"/>
      <c r="AA12" s="12"/>
      <c r="AB12" s="8"/>
      <c r="AC12" s="8"/>
      <c r="AD12" s="22"/>
    </row>
    <row r="13" spans="2:30" x14ac:dyDescent="0.25">
      <c r="B13" s="17" t="s">
        <v>9</v>
      </c>
      <c r="C13" s="1">
        <v>9.6</v>
      </c>
      <c r="D13" s="2">
        <v>2.0499999999999998</v>
      </c>
      <c r="E13" s="2">
        <v>4.7</v>
      </c>
      <c r="F13" s="3">
        <f>C13-D13</f>
        <v>7.55</v>
      </c>
      <c r="G13" s="1"/>
      <c r="H13" s="2"/>
      <c r="I13" s="2"/>
      <c r="J13" s="3"/>
      <c r="K13" s="1"/>
      <c r="L13" s="2"/>
      <c r="M13" s="2"/>
      <c r="N13" s="3"/>
      <c r="O13" s="1">
        <v>8.6999999999999993</v>
      </c>
      <c r="P13" s="2">
        <v>2.75</v>
      </c>
      <c r="Q13" s="2">
        <v>3.3</v>
      </c>
      <c r="R13" s="3">
        <f>O13-P13</f>
        <v>5.9499999999999993</v>
      </c>
      <c r="S13" s="1"/>
      <c r="T13" s="2"/>
      <c r="U13" s="2"/>
      <c r="V13" s="3"/>
      <c r="W13" s="1"/>
      <c r="X13" s="2"/>
      <c r="Y13" s="2"/>
      <c r="Z13" s="3"/>
      <c r="AA13" s="10">
        <v>7.4</v>
      </c>
      <c r="AB13" s="2">
        <v>3.35</v>
      </c>
      <c r="AC13" s="2">
        <v>2.4</v>
      </c>
      <c r="AD13" s="18">
        <f>AA13-AB13</f>
        <v>4.0500000000000007</v>
      </c>
    </row>
    <row r="14" spans="2:30" x14ac:dyDescent="0.25">
      <c r="B14" s="19" t="s">
        <v>5</v>
      </c>
      <c r="C14" s="4"/>
      <c r="D14" s="5"/>
      <c r="E14" s="5"/>
      <c r="F14" s="6"/>
      <c r="G14" s="4"/>
      <c r="H14" s="5"/>
      <c r="I14" s="5"/>
      <c r="J14" s="6"/>
      <c r="K14" s="4"/>
      <c r="L14" s="5"/>
      <c r="M14" s="5"/>
      <c r="N14" s="6"/>
      <c r="O14" s="4">
        <f>O13-$C$13</f>
        <v>-0.90000000000000036</v>
      </c>
      <c r="P14" s="5">
        <f>P13-$D$13</f>
        <v>0.70000000000000018</v>
      </c>
      <c r="Q14" s="5">
        <f>Q13-$E$13</f>
        <v>-1.4000000000000004</v>
      </c>
      <c r="R14" s="6">
        <f>R13-$F$13</f>
        <v>-1.6000000000000005</v>
      </c>
      <c r="S14" s="4"/>
      <c r="T14" s="5"/>
      <c r="U14" s="5"/>
      <c r="V14" s="6"/>
      <c r="W14" s="4"/>
      <c r="X14" s="5"/>
      <c r="Y14" s="5"/>
      <c r="Z14" s="6"/>
      <c r="AA14" s="11">
        <f t="shared" ref="AA14" si="63">AA13-$C$13</f>
        <v>-2.1999999999999993</v>
      </c>
      <c r="AB14" s="5">
        <f t="shared" ref="AB14" si="64">AB13-$D$13</f>
        <v>1.3000000000000003</v>
      </c>
      <c r="AC14" s="5">
        <f t="shared" ref="AC14" si="65">AC13-$E$13</f>
        <v>-2.3000000000000003</v>
      </c>
      <c r="AD14" s="20">
        <f t="shared" ref="AD14" si="66">AD13-$F$13</f>
        <v>-3.4999999999999991</v>
      </c>
    </row>
    <row r="15" spans="2:30" ht="15.75" thickBot="1" x14ac:dyDescent="0.3">
      <c r="B15" s="23" t="s">
        <v>6</v>
      </c>
      <c r="C15" s="24"/>
      <c r="D15" s="25"/>
      <c r="E15" s="25"/>
      <c r="F15" s="26"/>
      <c r="G15" s="24"/>
      <c r="H15" s="25"/>
      <c r="I15" s="25"/>
      <c r="J15" s="26"/>
      <c r="K15" s="24"/>
      <c r="L15" s="25"/>
      <c r="M15" s="25"/>
      <c r="N15" s="26"/>
      <c r="O15" s="24">
        <f>-(1-O13/$C$13)*100</f>
        <v>-9.375</v>
      </c>
      <c r="P15" s="25">
        <f>-(1-P13/$D$13)*100</f>
        <v>34.146341463414643</v>
      </c>
      <c r="Q15" s="25">
        <f>-(1-Q13/$E$13)*100</f>
        <v>-29.787234042553202</v>
      </c>
      <c r="R15" s="26">
        <f>-(1-R13/$F$13)*100</f>
        <v>-21.192052980132459</v>
      </c>
      <c r="S15" s="24"/>
      <c r="T15" s="25"/>
      <c r="U15" s="25"/>
      <c r="V15" s="26"/>
      <c r="W15" s="24"/>
      <c r="X15" s="25"/>
      <c r="Y15" s="25"/>
      <c r="Z15" s="26"/>
      <c r="AA15" s="27">
        <f t="shared" ref="AA15:AD15" si="67">-(1-AA13/$C$13)*100</f>
        <v>-22.916666666666664</v>
      </c>
      <c r="AB15" s="25">
        <f t="shared" ref="AB15:AD15" si="68">-(1-AB13/$D$13)*100</f>
        <v>63.414634146341477</v>
      </c>
      <c r="AC15" s="25">
        <f t="shared" ref="AC15:AD15" si="69">-(1-AC13/$E$13)*100</f>
        <v>-48.936170212765958</v>
      </c>
      <c r="AD15" s="28">
        <f t="shared" ref="AD15" si="70">-(1-AD13/$F$13)*100</f>
        <v>-46.357615894039725</v>
      </c>
    </row>
    <row r="16" spans="2:30" ht="15.75" thickTop="1" x14ac:dyDescent="0.25"/>
  </sheetData>
  <mergeCells count="7">
    <mergeCell ref="AA2:AD2"/>
    <mergeCell ref="C2:F2"/>
    <mergeCell ref="G2:J2"/>
    <mergeCell ref="K2:N2"/>
    <mergeCell ref="O2:R2"/>
    <mergeCell ref="S2:V2"/>
    <mergeCell ref="W2:Z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2016-01-08T15:29:59Z</dcterms:created>
  <dcterms:modified xsi:type="dcterms:W3CDTF">2016-01-08T17:27:21Z</dcterms:modified>
</cp:coreProperties>
</file>