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25" yWindow="-90" windowWidth="22995" windowHeight="9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36" i="1" l="1"/>
  <c r="E36" i="1"/>
  <c r="F36" i="1"/>
  <c r="G36" i="1"/>
  <c r="C36" i="1"/>
  <c r="D35" i="1"/>
  <c r="E35" i="1"/>
  <c r="F35" i="1"/>
  <c r="G35" i="1"/>
  <c r="C35" i="1"/>
  <c r="D34" i="1"/>
  <c r="E34" i="1"/>
  <c r="F34" i="1"/>
  <c r="G34" i="1"/>
  <c r="C34" i="1"/>
  <c r="D13" i="1" l="1"/>
  <c r="E13" i="1"/>
  <c r="F13" i="1"/>
  <c r="G13" i="1"/>
  <c r="D12" i="1"/>
  <c r="E12" i="1"/>
  <c r="F12" i="1"/>
  <c r="G12" i="1"/>
  <c r="C13" i="1"/>
  <c r="C12" i="1"/>
  <c r="F27" i="1"/>
  <c r="G27" i="1"/>
  <c r="H27" i="1"/>
  <c r="I27" i="1"/>
  <c r="J27" i="1"/>
  <c r="K27" i="1"/>
  <c r="L27" i="1"/>
  <c r="M27" i="1"/>
  <c r="E27" i="1"/>
  <c r="D16" i="1"/>
  <c r="D15" i="1" s="1"/>
  <c r="E16" i="1"/>
  <c r="E15" i="1" s="1"/>
  <c r="F16" i="1"/>
  <c r="F15" i="1" s="1"/>
  <c r="G16" i="1"/>
  <c r="G15" i="1" s="1"/>
  <c r="C16" i="1"/>
  <c r="C15" i="1" s="1"/>
</calcChain>
</file>

<file path=xl/sharedStrings.xml><?xml version="1.0" encoding="utf-8"?>
<sst xmlns="http://schemas.openxmlformats.org/spreadsheetml/2006/main" count="27" uniqueCount="23">
  <si>
    <t>Lämpötila</t>
  </si>
  <si>
    <t>huonelämpötila</t>
  </si>
  <si>
    <t>dt</t>
  </si>
  <si>
    <t>menoveden lämpö</t>
  </si>
  <si>
    <t>paluuveden lämpö</t>
  </si>
  <si>
    <t>käynnin lopussa</t>
  </si>
  <si>
    <t xml:space="preserve">lämmityspiirin dt </t>
  </si>
  <si>
    <t>hystereesi lp1</t>
  </si>
  <si>
    <t>laatan min lämpö</t>
  </si>
  <si>
    <t>laatan ka lämpö käyntijaksojen välissä(riippuu hiukan käynti/lepojaksojen suhteesta)</t>
  </si>
  <si>
    <t>käyrä j 0.2, t -1</t>
  </si>
  <si>
    <t>laatan maks lämpö(meno- ja paluuveden keskiarvo)</t>
  </si>
  <si>
    <t>käyrä jyrkkyys</t>
  </si>
  <si>
    <t>käyrä taso</t>
  </si>
  <si>
    <t>Käyrän laskeminen</t>
  </si>
  <si>
    <t>ulkolämpötila</t>
  </si>
  <si>
    <t xml:space="preserve">hystereesi </t>
  </si>
  <si>
    <t>Vertailu</t>
  </si>
  <si>
    <t>puskuri jäähtyneenä</t>
  </si>
  <si>
    <t>puskuri ka</t>
  </si>
  <si>
    <t>oleskelutilat</t>
  </si>
  <si>
    <t>autotalli</t>
  </si>
  <si>
    <t>vertailu(fraatti)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</si>
</sst>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1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164" fontId="0" fillId="0" borderId="5" xfId="0" applyNumberFormat="1" applyBorder="1"/>
    <xf numFmtId="0" fontId="0" fillId="0" borderId="0" xfId="0" applyBorder="1"/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Border="1"/>
    <xf numFmtId="0" fontId="0" fillId="0" borderId="11" xfId="0" applyFill="1" applyBorder="1"/>
    <xf numFmtId="164" fontId="0" fillId="0" borderId="0" xfId="0" applyNumberFormat="1"/>
    <xf numFmtId="164" fontId="0" fillId="0" borderId="6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12" xfId="0" applyBorder="1"/>
    <xf numFmtId="164" fontId="0" fillId="0" borderId="10" xfId="0" applyNumberFormat="1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Menoveden lämpötila käyntijakson lopussa</c:v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Lit>
              <c:formatCode>General</c:formatCode>
              <c:ptCount val="5"/>
              <c:pt idx="0">
                <c:v>20</c:v>
              </c:pt>
              <c:pt idx="1">
                <c:v>10</c:v>
              </c:pt>
              <c:pt idx="2">
                <c:v>0</c:v>
              </c:pt>
              <c:pt idx="3">
                <c:v>-10</c:v>
              </c:pt>
              <c:pt idx="4">
                <c:v>-20</c:v>
              </c:pt>
            </c:numLit>
          </c:cat>
          <c:val>
            <c:numRef>
              <c:f>Sheet1!$C$12:$G$12</c:f>
              <c:numCache>
                <c:formatCode>0.0</c:formatCode>
                <c:ptCount val="5"/>
                <c:pt idx="0">
                  <c:v>29.75</c:v>
                </c:pt>
                <c:pt idx="1">
                  <c:v>31</c:v>
                </c:pt>
                <c:pt idx="2">
                  <c:v>32.299999999999997</c:v>
                </c:pt>
                <c:pt idx="3">
                  <c:v>33.5</c:v>
                </c:pt>
                <c:pt idx="4">
                  <c:v>34.799999999999997</c:v>
                </c:pt>
              </c:numCache>
            </c:numRef>
          </c:val>
          <c:smooth val="0"/>
        </c:ser>
        <c:ser>
          <c:idx val="1"/>
          <c:order val="1"/>
          <c:tx>
            <c:v>Paluuveden lämpötila käyntijakson lopussa</c:v>
          </c:tx>
          <c:spPr>
            <a:ln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numLit>
              <c:formatCode>General</c:formatCode>
              <c:ptCount val="5"/>
              <c:pt idx="0">
                <c:v>20</c:v>
              </c:pt>
              <c:pt idx="1">
                <c:v>10</c:v>
              </c:pt>
              <c:pt idx="2">
                <c:v>0</c:v>
              </c:pt>
              <c:pt idx="3">
                <c:v>-10</c:v>
              </c:pt>
              <c:pt idx="4">
                <c:v>-20</c:v>
              </c:pt>
            </c:numLit>
          </c:cat>
          <c:val>
            <c:numRef>
              <c:f>Sheet1!$C$13:$G$13</c:f>
              <c:numCache>
                <c:formatCode>0.0</c:formatCode>
                <c:ptCount val="5"/>
                <c:pt idx="0">
                  <c:v>22.75</c:v>
                </c:pt>
                <c:pt idx="1">
                  <c:v>24</c:v>
                </c:pt>
                <c:pt idx="2">
                  <c:v>25.3</c:v>
                </c:pt>
                <c:pt idx="3">
                  <c:v>26.5</c:v>
                </c:pt>
                <c:pt idx="4">
                  <c:v>27.8</c:v>
                </c:pt>
              </c:numCache>
            </c:numRef>
          </c:val>
          <c:smooth val="0"/>
        </c:ser>
        <c:ser>
          <c:idx val="2"/>
          <c:order val="2"/>
          <c:tx>
            <c:v>Käyrän antama laatan korkein lämpötila=meno ja paluuveden keskiarvo käynninlopussa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Lit>
              <c:formatCode>General</c:formatCode>
              <c:ptCount val="5"/>
              <c:pt idx="0">
                <c:v>20</c:v>
              </c:pt>
              <c:pt idx="1">
                <c:v>10</c:v>
              </c:pt>
              <c:pt idx="2">
                <c:v>0</c:v>
              </c:pt>
              <c:pt idx="3">
                <c:v>-10</c:v>
              </c:pt>
              <c:pt idx="4">
                <c:v>-20</c:v>
              </c:pt>
            </c:numLit>
          </c:cat>
          <c:val>
            <c:numRef>
              <c:f>Sheet1!$C$14:$G$14</c:f>
              <c:numCache>
                <c:formatCode>0.0</c:formatCode>
                <c:ptCount val="5"/>
                <c:pt idx="0">
                  <c:v>26.25</c:v>
                </c:pt>
                <c:pt idx="1">
                  <c:v>27.5</c:v>
                </c:pt>
                <c:pt idx="2">
                  <c:v>28.8</c:v>
                </c:pt>
                <c:pt idx="3">
                  <c:v>30</c:v>
                </c:pt>
                <c:pt idx="4">
                  <c:v>31.3</c:v>
                </c:pt>
              </c:numCache>
            </c:numRef>
          </c:val>
          <c:smooth val="0"/>
        </c:ser>
        <c:ser>
          <c:idx val="3"/>
          <c:order val="3"/>
          <c:tx>
            <c:v>Laatan keskimääräinen lämpötila käyntijaksojen välissä</c:v>
          </c:tx>
          <c:spPr>
            <a:ln w="57150">
              <a:solidFill>
                <a:schemeClr val="accent4"/>
              </a:solidFill>
            </a:ln>
          </c:spPr>
          <c:marker>
            <c:symbol val="none"/>
          </c:marker>
          <c:cat>
            <c:numLit>
              <c:formatCode>General</c:formatCode>
              <c:ptCount val="5"/>
              <c:pt idx="0">
                <c:v>20</c:v>
              </c:pt>
              <c:pt idx="1">
                <c:v>10</c:v>
              </c:pt>
              <c:pt idx="2">
                <c:v>0</c:v>
              </c:pt>
              <c:pt idx="3">
                <c:v>-10</c:v>
              </c:pt>
              <c:pt idx="4">
                <c:v>-20</c:v>
              </c:pt>
            </c:numLit>
          </c:cat>
          <c:val>
            <c:numRef>
              <c:f>Sheet1!$C$15:$G$15</c:f>
              <c:numCache>
                <c:formatCode>0.0</c:formatCode>
                <c:ptCount val="5"/>
                <c:pt idx="0">
                  <c:v>23.5</c:v>
                </c:pt>
                <c:pt idx="1">
                  <c:v>24.75</c:v>
                </c:pt>
                <c:pt idx="2">
                  <c:v>26.05</c:v>
                </c:pt>
                <c:pt idx="3">
                  <c:v>27.25</c:v>
                </c:pt>
                <c:pt idx="4">
                  <c:v>28.55</c:v>
                </c:pt>
              </c:numCache>
            </c:numRef>
          </c:val>
          <c:smooth val="0"/>
        </c:ser>
        <c:ser>
          <c:idx val="4"/>
          <c:order val="4"/>
          <c:tx>
            <c:v>Laatan minimi lämpötila pumpun käynnistyessä=paluuveden lämpötila</c:v>
          </c:tx>
          <c:marker>
            <c:symbol val="none"/>
          </c:marker>
          <c:cat>
            <c:numLit>
              <c:formatCode>General</c:formatCode>
              <c:ptCount val="5"/>
              <c:pt idx="0">
                <c:v>20</c:v>
              </c:pt>
              <c:pt idx="1">
                <c:v>10</c:v>
              </c:pt>
              <c:pt idx="2">
                <c:v>0</c:v>
              </c:pt>
              <c:pt idx="3">
                <c:v>-10</c:v>
              </c:pt>
              <c:pt idx="4">
                <c:v>-20</c:v>
              </c:pt>
            </c:numLit>
          </c:cat>
          <c:val>
            <c:numRef>
              <c:f>Sheet1!$C$16:$G$16</c:f>
              <c:numCache>
                <c:formatCode>0.0</c:formatCode>
                <c:ptCount val="5"/>
                <c:pt idx="0">
                  <c:v>20.75</c:v>
                </c:pt>
                <c:pt idx="1">
                  <c:v>22</c:v>
                </c:pt>
                <c:pt idx="2">
                  <c:v>23.3</c:v>
                </c:pt>
                <c:pt idx="3">
                  <c:v>24.5</c:v>
                </c:pt>
                <c:pt idx="4">
                  <c:v>25.8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48128"/>
        <c:axId val="152248320"/>
      </c:lineChart>
      <c:catAx>
        <c:axId val="151648128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Ulkolämpötila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52248320"/>
        <c:crosses val="autoZero"/>
        <c:auto val="1"/>
        <c:lblAlgn val="ctr"/>
        <c:lblOffset val="100"/>
        <c:noMultiLvlLbl val="0"/>
      </c:catAx>
      <c:valAx>
        <c:axId val="152248320"/>
        <c:scaling>
          <c:orientation val="minMax"/>
          <c:max val="35"/>
          <c:min val="20"/>
        </c:scaling>
        <c:delete val="0"/>
        <c:axPos val="r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i-FI"/>
                  <a:t>Lämpötila</a:t>
                </a:r>
              </a:p>
              <a:p>
                <a:pPr>
                  <a:defRPr/>
                </a:pPr>
                <a:endParaRPr lang="fi-FI"/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151648128"/>
        <c:crosses val="max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Menoveden lämpö</c:v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numRef>
              <c:f>Sheet1!$C$32:$G$32</c:f>
              <c:numCache>
                <c:formatCode>General</c:formatCode>
                <c:ptCount val="5"/>
                <c:pt idx="0">
                  <c:v>20</c:v>
                </c:pt>
                <c:pt idx="1">
                  <c:v>10</c:v>
                </c:pt>
                <c:pt idx="2">
                  <c:v>0</c:v>
                </c:pt>
                <c:pt idx="3">
                  <c:v>-10</c:v>
                </c:pt>
                <c:pt idx="4">
                  <c:v>-20</c:v>
                </c:pt>
              </c:numCache>
            </c:numRef>
          </c:cat>
          <c:val>
            <c:numRef>
              <c:f>Sheet1!$C$33:$G$33</c:f>
              <c:numCache>
                <c:formatCode>General</c:formatCode>
                <c:ptCount val="5"/>
                <c:pt idx="0">
                  <c:v>29</c:v>
                </c:pt>
                <c:pt idx="1">
                  <c:v>31</c:v>
                </c:pt>
                <c:pt idx="2">
                  <c:v>33</c:v>
                </c:pt>
                <c:pt idx="3">
                  <c:v>36</c:v>
                </c:pt>
                <c:pt idx="4">
                  <c:v>38</c:v>
                </c:pt>
              </c:numCache>
            </c:numRef>
          </c:val>
          <c:smooth val="0"/>
        </c:ser>
        <c:ser>
          <c:idx val="1"/>
          <c:order val="1"/>
          <c:tx>
            <c:v>Paluuveden lämpö</c:v>
          </c:tx>
          <c:spPr>
            <a:ln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numRef>
              <c:f>Sheet1!$C$32:$G$32</c:f>
              <c:numCache>
                <c:formatCode>General</c:formatCode>
                <c:ptCount val="5"/>
                <c:pt idx="0">
                  <c:v>20</c:v>
                </c:pt>
                <c:pt idx="1">
                  <c:v>10</c:v>
                </c:pt>
                <c:pt idx="2">
                  <c:v>0</c:v>
                </c:pt>
                <c:pt idx="3">
                  <c:v>-10</c:v>
                </c:pt>
                <c:pt idx="4">
                  <c:v>-20</c:v>
                </c:pt>
              </c:numCache>
            </c:numRef>
          </c:cat>
          <c:val>
            <c:numRef>
              <c:f>Sheet1!$C$34:$G$34</c:f>
              <c:numCache>
                <c:formatCode>General</c:formatCode>
                <c:ptCount val="5"/>
                <c:pt idx="0">
                  <c:v>23</c:v>
                </c:pt>
                <c:pt idx="1">
                  <c:v>25</c:v>
                </c:pt>
                <c:pt idx="2">
                  <c:v>27</c:v>
                </c:pt>
                <c:pt idx="3">
                  <c:v>30</c:v>
                </c:pt>
                <c:pt idx="4">
                  <c:v>32</c:v>
                </c:pt>
              </c:numCache>
            </c:numRef>
          </c:val>
          <c:smooth val="0"/>
        </c:ser>
        <c:ser>
          <c:idx val="2"/>
          <c:order val="2"/>
          <c:tx>
            <c:v>Puskuri jäähtyneenä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Sheet1!$C$32:$G$32</c:f>
              <c:numCache>
                <c:formatCode>General</c:formatCode>
                <c:ptCount val="5"/>
                <c:pt idx="0">
                  <c:v>20</c:v>
                </c:pt>
                <c:pt idx="1">
                  <c:v>10</c:v>
                </c:pt>
                <c:pt idx="2">
                  <c:v>0</c:v>
                </c:pt>
                <c:pt idx="3">
                  <c:v>-10</c:v>
                </c:pt>
                <c:pt idx="4">
                  <c:v>-20</c:v>
                </c:pt>
              </c:numCache>
            </c:numRef>
          </c:cat>
          <c:val>
            <c:numRef>
              <c:f>Sheet1!$C$35:$G$35</c:f>
              <c:numCache>
                <c:formatCode>General</c:formatCode>
                <c:ptCount val="5"/>
                <c:pt idx="0">
                  <c:v>24</c:v>
                </c:pt>
                <c:pt idx="1">
                  <c:v>26</c:v>
                </c:pt>
                <c:pt idx="2">
                  <c:v>28</c:v>
                </c:pt>
                <c:pt idx="3">
                  <c:v>31</c:v>
                </c:pt>
                <c:pt idx="4">
                  <c:v>33</c:v>
                </c:pt>
              </c:numCache>
            </c:numRef>
          </c:val>
          <c:smooth val="0"/>
        </c:ser>
        <c:ser>
          <c:idx val="3"/>
          <c:order val="3"/>
          <c:tx>
            <c:v>Pesutilan lattia</c:v>
          </c:tx>
          <c:spPr>
            <a:ln w="57150"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Sheet1!$C$32:$G$32</c:f>
              <c:numCache>
                <c:formatCode>General</c:formatCode>
                <c:ptCount val="5"/>
                <c:pt idx="0">
                  <c:v>20</c:v>
                </c:pt>
                <c:pt idx="1">
                  <c:v>10</c:v>
                </c:pt>
                <c:pt idx="2">
                  <c:v>0</c:v>
                </c:pt>
                <c:pt idx="3">
                  <c:v>-10</c:v>
                </c:pt>
                <c:pt idx="4">
                  <c:v>-20</c:v>
                </c:pt>
              </c:numCache>
            </c:numRef>
          </c:cat>
          <c:val>
            <c:numRef>
              <c:f>Sheet1!$C$36:$G$36</c:f>
              <c:numCache>
                <c:formatCode>0.0</c:formatCode>
                <c:ptCount val="5"/>
                <c:pt idx="0">
                  <c:v>26.5</c:v>
                </c:pt>
                <c:pt idx="1">
                  <c:v>28.5</c:v>
                </c:pt>
                <c:pt idx="2">
                  <c:v>30.5</c:v>
                </c:pt>
                <c:pt idx="3">
                  <c:v>33.5</c:v>
                </c:pt>
                <c:pt idx="4">
                  <c:v>35.5</c:v>
                </c:pt>
              </c:numCache>
            </c:numRef>
          </c:val>
          <c:smooth val="0"/>
        </c:ser>
        <c:ser>
          <c:idx val="4"/>
          <c:order val="4"/>
          <c:tx>
            <c:v>Autotalli</c:v>
          </c:tx>
          <c:marker>
            <c:symbol val="none"/>
          </c:marker>
          <c:cat>
            <c:numRef>
              <c:f>Sheet1!$C$32:$G$32</c:f>
              <c:numCache>
                <c:formatCode>General</c:formatCode>
                <c:ptCount val="5"/>
                <c:pt idx="0">
                  <c:v>20</c:v>
                </c:pt>
                <c:pt idx="1">
                  <c:v>10</c:v>
                </c:pt>
                <c:pt idx="2">
                  <c:v>0</c:v>
                </c:pt>
                <c:pt idx="3">
                  <c:v>-10</c:v>
                </c:pt>
                <c:pt idx="4">
                  <c:v>-20</c:v>
                </c:pt>
              </c:numCache>
            </c:numRef>
          </c:cat>
          <c:val>
            <c:numRef>
              <c:f>Sheet1!$C$37:$G$37</c:f>
              <c:numCache>
                <c:formatCode>0.0</c:formatCode>
                <c:ptCount val="5"/>
                <c:pt idx="0">
                  <c:v>16</c:v>
                </c:pt>
                <c:pt idx="1">
                  <c:v>20</c:v>
                </c:pt>
                <c:pt idx="2">
                  <c:v>24</c:v>
                </c:pt>
                <c:pt idx="3">
                  <c:v>28</c:v>
                </c:pt>
                <c:pt idx="4">
                  <c:v>31</c:v>
                </c:pt>
              </c:numCache>
            </c:numRef>
          </c:val>
          <c:smooth val="0"/>
        </c:ser>
        <c:ser>
          <c:idx val="5"/>
          <c:order val="5"/>
          <c:tx>
            <c:v>Oleskelutilat</c:v>
          </c:tx>
          <c:marker>
            <c:symbol val="none"/>
          </c:marker>
          <c:cat>
            <c:numRef>
              <c:f>Sheet1!$C$32:$G$32</c:f>
              <c:numCache>
                <c:formatCode>General</c:formatCode>
                <c:ptCount val="5"/>
                <c:pt idx="0">
                  <c:v>20</c:v>
                </c:pt>
                <c:pt idx="1">
                  <c:v>10</c:v>
                </c:pt>
                <c:pt idx="2">
                  <c:v>0</c:v>
                </c:pt>
                <c:pt idx="3">
                  <c:v>-10</c:v>
                </c:pt>
                <c:pt idx="4">
                  <c:v>-20</c:v>
                </c:pt>
              </c:numCache>
            </c:numRef>
          </c:cat>
          <c:val>
            <c:numRef>
              <c:f>Sheet1!$C$38:$G$38</c:f>
              <c:numCache>
                <c:formatCode>General</c:formatCode>
                <c:ptCount val="5"/>
                <c:pt idx="0">
                  <c:v>18</c:v>
                </c:pt>
                <c:pt idx="1">
                  <c:v>22</c:v>
                </c:pt>
                <c:pt idx="2">
                  <c:v>26</c:v>
                </c:pt>
                <c:pt idx="3">
                  <c:v>29</c:v>
                </c:pt>
                <c:pt idx="4">
                  <c:v>33</c:v>
                </c:pt>
              </c:numCache>
            </c:numRef>
          </c:val>
          <c:smooth val="0"/>
        </c:ser>
        <c:ser>
          <c:idx val="6"/>
          <c:order val="6"/>
          <c:tx>
            <c:v>Vertailu fraatti</c:v>
          </c:tx>
          <c:spPr>
            <a:ln w="38100">
              <a:solidFill>
                <a:srgbClr val="FFFF00"/>
              </a:solidFill>
            </a:ln>
          </c:spPr>
          <c:marker>
            <c:symbol val="none"/>
          </c:marker>
          <c:cat>
            <c:numRef>
              <c:f>Sheet1!$C$32:$G$32</c:f>
              <c:numCache>
                <c:formatCode>General</c:formatCode>
                <c:ptCount val="5"/>
                <c:pt idx="0">
                  <c:v>20</c:v>
                </c:pt>
                <c:pt idx="1">
                  <c:v>10</c:v>
                </c:pt>
                <c:pt idx="2">
                  <c:v>0</c:v>
                </c:pt>
                <c:pt idx="3">
                  <c:v>-10</c:v>
                </c:pt>
                <c:pt idx="4">
                  <c:v>-20</c:v>
                </c:pt>
              </c:numCache>
            </c:numRef>
          </c:cat>
          <c:val>
            <c:numRef>
              <c:f>Sheet1!$C$39:$G$39</c:f>
              <c:numCache>
                <c:formatCode>0.0</c:formatCode>
                <c:ptCount val="5"/>
                <c:pt idx="0">
                  <c:v>23.5</c:v>
                </c:pt>
                <c:pt idx="1">
                  <c:v>24.75</c:v>
                </c:pt>
                <c:pt idx="2">
                  <c:v>26.05</c:v>
                </c:pt>
                <c:pt idx="3">
                  <c:v>27.25</c:v>
                </c:pt>
                <c:pt idx="4">
                  <c:v>28.55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583808"/>
        <c:axId val="193202432"/>
      </c:lineChart>
      <c:catAx>
        <c:axId val="158583808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Ulkolämpötila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93202432"/>
        <c:crosses val="autoZero"/>
        <c:auto val="1"/>
        <c:lblAlgn val="ctr"/>
        <c:lblOffset val="100"/>
        <c:noMultiLvlLbl val="0"/>
      </c:catAx>
      <c:valAx>
        <c:axId val="193202432"/>
        <c:scaling>
          <c:orientation val="minMax"/>
          <c:max val="40"/>
          <c:min val="20"/>
        </c:scaling>
        <c:delete val="0"/>
        <c:axPos val="r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i-FI"/>
                  <a:t>Lämpötila</a:t>
                </a:r>
              </a:p>
              <a:p>
                <a:pPr>
                  <a:defRPr/>
                </a:pPr>
                <a:endParaRPr lang="fi-FI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58583808"/>
        <c:crosses val="max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179293</xdr:colOff>
      <xdr:row>0</xdr:row>
      <xdr:rowOff>158003</xdr:rowOff>
    </xdr:from>
    <xdr:to>
      <xdr:col>39</xdr:col>
      <xdr:colOff>33618</xdr:colOff>
      <xdr:row>18</xdr:row>
      <xdr:rowOff>11206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179295</xdr:colOff>
      <xdr:row>18</xdr:row>
      <xdr:rowOff>44824</xdr:rowOff>
    </xdr:from>
    <xdr:to>
      <xdr:col>39</xdr:col>
      <xdr:colOff>44823</xdr:colOff>
      <xdr:row>38</xdr:row>
      <xdr:rowOff>22412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B41"/>
  <sheetViews>
    <sheetView tabSelected="1" zoomScale="85" zoomScaleNormal="85" workbookViewId="0">
      <selection activeCell="AN19" sqref="AN19"/>
    </sheetView>
  </sheetViews>
  <sheetFormatPr defaultRowHeight="15" x14ac:dyDescent="0.25"/>
  <cols>
    <col min="1" max="1" width="2" style="1" customWidth="1"/>
    <col min="2" max="2" width="17.5703125" customWidth="1"/>
    <col min="3" max="8" width="4.7109375" customWidth="1"/>
    <col min="9" max="9" width="4.7109375" style="1" customWidth="1"/>
    <col min="10" max="10" width="4.7109375" customWidth="1"/>
    <col min="11" max="11" width="4.7109375" style="1" customWidth="1"/>
    <col min="12" max="18" width="4.7109375" customWidth="1"/>
    <col min="19" max="19" width="4.7109375" style="1" customWidth="1"/>
    <col min="20" max="20" width="4.7109375" customWidth="1"/>
    <col min="21" max="21" width="4.7109375" style="1" customWidth="1"/>
    <col min="22" max="23" width="4.7109375" customWidth="1"/>
    <col min="24" max="27" width="4.85546875" customWidth="1"/>
    <col min="28" max="28" width="5.140625" customWidth="1"/>
  </cols>
  <sheetData>
    <row r="3" spans="2:10" customFormat="1" x14ac:dyDescent="0.25">
      <c r="B3" s="9"/>
      <c r="C3" s="9"/>
      <c r="D3" s="9"/>
      <c r="E3" s="9"/>
      <c r="F3" s="9"/>
      <c r="G3" s="9"/>
      <c r="H3" s="9"/>
      <c r="I3" s="1"/>
    </row>
    <row r="4" spans="2:10" customFormat="1" x14ac:dyDescent="0.25">
      <c r="H4" s="12"/>
      <c r="I4" s="8"/>
      <c r="J4" s="8"/>
    </row>
    <row r="5" spans="2:10" customFormat="1" x14ac:dyDescent="0.25">
      <c r="H5" s="12"/>
      <c r="I5" s="8"/>
      <c r="J5" s="8"/>
    </row>
    <row r="6" spans="2:10" customFormat="1" x14ac:dyDescent="0.25">
      <c r="H6" s="12"/>
      <c r="I6" s="8"/>
      <c r="J6" s="8"/>
    </row>
    <row r="7" spans="2:10" customFormat="1" x14ac:dyDescent="0.25">
      <c r="H7" s="12"/>
      <c r="I7" s="8"/>
      <c r="J7" s="8"/>
    </row>
    <row r="8" spans="2:10" customFormat="1" x14ac:dyDescent="0.25">
      <c r="H8" s="8"/>
      <c r="I8" s="8"/>
      <c r="J8" s="8"/>
    </row>
    <row r="10" spans="2:10" customFormat="1" ht="15.75" thickBot="1" x14ac:dyDescent="0.3">
      <c r="I10" s="1"/>
    </row>
    <row r="11" spans="2:10" customFormat="1" x14ac:dyDescent="0.25">
      <c r="B11" s="2" t="s">
        <v>0</v>
      </c>
      <c r="C11" s="10">
        <v>20</v>
      </c>
      <c r="D11" s="10">
        <v>10</v>
      </c>
      <c r="E11" s="10">
        <v>0</v>
      </c>
      <c r="F11" s="10">
        <v>-10</v>
      </c>
      <c r="G11" s="11">
        <v>-20</v>
      </c>
      <c r="I11" s="1"/>
    </row>
    <row r="12" spans="2:10" customFormat="1" x14ac:dyDescent="0.25">
      <c r="B12" s="3" t="s">
        <v>3</v>
      </c>
      <c r="C12" s="7">
        <f>C14+$C$19/2</f>
        <v>29.75</v>
      </c>
      <c r="D12" s="7">
        <f t="shared" ref="D12:G12" si="0">D14+$C$19/2</f>
        <v>31</v>
      </c>
      <c r="E12" s="7">
        <f t="shared" si="0"/>
        <v>32.299999999999997</v>
      </c>
      <c r="F12" s="7">
        <f t="shared" si="0"/>
        <v>33.5</v>
      </c>
      <c r="G12" s="7">
        <f t="shared" si="0"/>
        <v>34.799999999999997</v>
      </c>
      <c r="H12" t="s">
        <v>5</v>
      </c>
      <c r="I12" s="1"/>
    </row>
    <row r="13" spans="2:10" customFormat="1" x14ac:dyDescent="0.25">
      <c r="B13" s="3" t="s">
        <v>4</v>
      </c>
      <c r="C13" s="7">
        <f>C14-$C$19/2</f>
        <v>22.75</v>
      </c>
      <c r="D13" s="7">
        <f t="shared" ref="D13:G13" si="1">D14-$C$19/2</f>
        <v>24</v>
      </c>
      <c r="E13" s="7">
        <f t="shared" si="1"/>
        <v>25.3</v>
      </c>
      <c r="F13" s="7">
        <f t="shared" si="1"/>
        <v>26.5</v>
      </c>
      <c r="G13" s="7">
        <f t="shared" si="1"/>
        <v>27.8</v>
      </c>
      <c r="H13" t="s">
        <v>5</v>
      </c>
      <c r="I13" s="1"/>
    </row>
    <row r="14" spans="2:10" customFormat="1" x14ac:dyDescent="0.25">
      <c r="B14" s="3" t="s">
        <v>10</v>
      </c>
      <c r="C14" s="7">
        <v>26.25</v>
      </c>
      <c r="D14" s="7">
        <v>27.5</v>
      </c>
      <c r="E14" s="7">
        <v>28.8</v>
      </c>
      <c r="F14" s="7">
        <v>30</v>
      </c>
      <c r="G14" s="15">
        <v>31.3</v>
      </c>
      <c r="H14" t="s">
        <v>11</v>
      </c>
      <c r="I14" s="1"/>
    </row>
    <row r="15" spans="2:10" customFormat="1" x14ac:dyDescent="0.25">
      <c r="B15" s="3"/>
      <c r="C15" s="7">
        <f>(C14+C16)/2</f>
        <v>23.5</v>
      </c>
      <c r="D15" s="7">
        <f t="shared" ref="D15:G15" si="2">(D14+D16)/2</f>
        <v>24.75</v>
      </c>
      <c r="E15" s="7">
        <f t="shared" si="2"/>
        <v>26.05</v>
      </c>
      <c r="F15" s="7">
        <f t="shared" si="2"/>
        <v>27.25</v>
      </c>
      <c r="G15" s="15">
        <f t="shared" si="2"/>
        <v>28.55</v>
      </c>
      <c r="H15" t="s">
        <v>9</v>
      </c>
      <c r="I15" s="1"/>
    </row>
    <row r="16" spans="2:10" customFormat="1" ht="15.75" thickBot="1" x14ac:dyDescent="0.3">
      <c r="B16" s="5"/>
      <c r="C16" s="16">
        <f>C$14-$C$20</f>
        <v>20.75</v>
      </c>
      <c r="D16" s="16">
        <f t="shared" ref="D16:G16" si="3">D$14-$C$20</f>
        <v>22</v>
      </c>
      <c r="E16" s="16">
        <f t="shared" si="3"/>
        <v>23.3</v>
      </c>
      <c r="F16" s="16">
        <f t="shared" si="3"/>
        <v>24.5</v>
      </c>
      <c r="G16" s="17">
        <f t="shared" si="3"/>
        <v>25.8</v>
      </c>
      <c r="H16" t="s">
        <v>8</v>
      </c>
      <c r="I16" s="1"/>
    </row>
    <row r="19" spans="2:28" customFormat="1" x14ac:dyDescent="0.25">
      <c r="B19" t="s">
        <v>6</v>
      </c>
      <c r="C19">
        <v>7</v>
      </c>
      <c r="I19" s="1"/>
      <c r="K19" s="1"/>
      <c r="S19" s="1"/>
      <c r="U19" s="1"/>
    </row>
    <row r="20" spans="2:28" customFormat="1" x14ac:dyDescent="0.25">
      <c r="B20" t="s">
        <v>7</v>
      </c>
      <c r="C20">
        <v>5.5</v>
      </c>
      <c r="I20" s="1"/>
      <c r="K20" s="1"/>
      <c r="S20" s="1"/>
      <c r="U20" s="1"/>
    </row>
    <row r="25" spans="2:28" customFormat="1" x14ac:dyDescent="0.25">
      <c r="B25" t="s">
        <v>14</v>
      </c>
      <c r="I25" s="1"/>
      <c r="K25" s="1"/>
      <c r="S25" s="1"/>
      <c r="U25" s="1"/>
    </row>
    <row r="26" spans="2:28" customFormat="1" x14ac:dyDescent="0.25">
      <c r="B26" t="s">
        <v>15</v>
      </c>
      <c r="E26">
        <v>20</v>
      </c>
      <c r="F26">
        <v>15</v>
      </c>
      <c r="G26">
        <v>10</v>
      </c>
      <c r="H26">
        <v>5</v>
      </c>
      <c r="I26">
        <v>0</v>
      </c>
      <c r="J26">
        <v>-5</v>
      </c>
      <c r="K26">
        <v>-10</v>
      </c>
      <c r="L26">
        <v>-15</v>
      </c>
      <c r="M26">
        <v>-20</v>
      </c>
      <c r="S26" s="1"/>
      <c r="U26" s="1"/>
    </row>
    <row r="27" spans="2:28" customFormat="1" x14ac:dyDescent="0.25">
      <c r="B27" t="s">
        <v>1</v>
      </c>
      <c r="C27">
        <v>22</v>
      </c>
      <c r="E27" s="14">
        <f>$C$27+$C$29+($C$28*0.625*(($C$27-E26)))+5</f>
        <v>26.25</v>
      </c>
      <c r="F27" s="14">
        <f t="shared" ref="F27:G27" si="4">$C$27+$C$29+($C$28*0.625*(($C$27-F26)))+5</f>
        <v>26.875</v>
      </c>
      <c r="G27" s="14">
        <f t="shared" si="4"/>
        <v>27.5</v>
      </c>
      <c r="H27" s="14">
        <f t="shared" ref="H27:M27" si="5">$C$27+$C$29+($C$28*0.625*(($C$27-H26)))+5</f>
        <v>28.125</v>
      </c>
      <c r="I27" s="14">
        <f t="shared" si="5"/>
        <v>28.75</v>
      </c>
      <c r="J27" s="14">
        <f t="shared" si="5"/>
        <v>29.375</v>
      </c>
      <c r="K27" s="14">
        <f t="shared" si="5"/>
        <v>30</v>
      </c>
      <c r="L27" s="14">
        <f t="shared" si="5"/>
        <v>30.625</v>
      </c>
      <c r="M27" s="14">
        <f t="shared" si="5"/>
        <v>31.25</v>
      </c>
      <c r="S27" s="1"/>
      <c r="U27" s="1"/>
      <c r="W27" s="1"/>
      <c r="X27" s="1"/>
      <c r="Y27" s="1"/>
      <c r="Z27" s="1"/>
      <c r="AA27" s="1"/>
      <c r="AB27" s="1"/>
    </row>
    <row r="28" spans="2:28" customFormat="1" x14ac:dyDescent="0.25">
      <c r="B28" t="s">
        <v>12</v>
      </c>
      <c r="C28">
        <v>0.2</v>
      </c>
      <c r="E28" s="1"/>
      <c r="I28" s="1"/>
      <c r="K28" s="1"/>
      <c r="N28" s="1"/>
      <c r="S28" s="1"/>
      <c r="U28" s="1"/>
    </row>
    <row r="29" spans="2:28" customFormat="1" x14ac:dyDescent="0.25">
      <c r="B29" t="s">
        <v>13</v>
      </c>
      <c r="C29">
        <v>-1</v>
      </c>
      <c r="I29" s="1"/>
      <c r="K29" s="1"/>
      <c r="S29" s="1"/>
      <c r="U29" s="1"/>
    </row>
    <row r="31" spans="2:28" customFormat="1" ht="15.75" thickBot="1" x14ac:dyDescent="0.3">
      <c r="B31" t="s">
        <v>17</v>
      </c>
      <c r="I31" s="1"/>
      <c r="K31" s="1"/>
      <c r="S31" s="1"/>
      <c r="U31" s="1"/>
    </row>
    <row r="32" spans="2:28" customFormat="1" x14ac:dyDescent="0.25">
      <c r="B32" s="2" t="s">
        <v>0</v>
      </c>
      <c r="C32" s="10">
        <v>20</v>
      </c>
      <c r="D32" s="10">
        <v>10</v>
      </c>
      <c r="E32" s="10">
        <v>0</v>
      </c>
      <c r="F32" s="10">
        <v>-10</v>
      </c>
      <c r="G32" s="11">
        <v>-20</v>
      </c>
      <c r="I32" s="1"/>
      <c r="K32" s="1"/>
      <c r="S32" s="1"/>
      <c r="U32" s="1"/>
    </row>
    <row r="33" spans="1:21" x14ac:dyDescent="0.25">
      <c r="A33"/>
      <c r="B33" s="3" t="s">
        <v>3</v>
      </c>
      <c r="C33" s="4">
        <v>29</v>
      </c>
      <c r="D33" s="4">
        <v>31</v>
      </c>
      <c r="E33" s="4">
        <v>33</v>
      </c>
      <c r="F33" s="4">
        <v>36</v>
      </c>
      <c r="G33" s="4">
        <v>38</v>
      </c>
      <c r="I33"/>
      <c r="K33"/>
      <c r="S33"/>
      <c r="U33"/>
    </row>
    <row r="34" spans="1:21" x14ac:dyDescent="0.25">
      <c r="A34"/>
      <c r="B34" s="3" t="s">
        <v>4</v>
      </c>
      <c r="C34" s="4">
        <f>C33-$C$41</f>
        <v>23</v>
      </c>
      <c r="D34" s="4">
        <f t="shared" ref="D34:G34" si="6">D33-$C$41</f>
        <v>25</v>
      </c>
      <c r="E34" s="4">
        <f t="shared" si="6"/>
        <v>27</v>
      </c>
      <c r="F34" s="4">
        <f t="shared" si="6"/>
        <v>30</v>
      </c>
      <c r="G34" s="4">
        <f t="shared" si="6"/>
        <v>32</v>
      </c>
      <c r="I34"/>
      <c r="K34"/>
      <c r="S34"/>
      <c r="U34"/>
    </row>
    <row r="35" spans="1:21" x14ac:dyDescent="0.25">
      <c r="A35"/>
      <c r="B35" s="3" t="s">
        <v>18</v>
      </c>
      <c r="C35" s="4">
        <f>C33-$C$40</f>
        <v>24</v>
      </c>
      <c r="D35" s="4">
        <f t="shared" ref="D35:G35" si="7">D33-$C$40</f>
        <v>26</v>
      </c>
      <c r="E35" s="4">
        <f t="shared" si="7"/>
        <v>28</v>
      </c>
      <c r="F35" s="4">
        <f t="shared" si="7"/>
        <v>31</v>
      </c>
      <c r="G35" s="4">
        <f t="shared" si="7"/>
        <v>33</v>
      </c>
      <c r="I35"/>
      <c r="K35"/>
      <c r="S35"/>
      <c r="U35"/>
    </row>
    <row r="36" spans="1:21" x14ac:dyDescent="0.25">
      <c r="B36" s="3" t="s">
        <v>19</v>
      </c>
      <c r="C36" s="7">
        <f>(C33+C35)/2</f>
        <v>26.5</v>
      </c>
      <c r="D36" s="7">
        <f t="shared" ref="D36:G36" si="8">(D33+D35)/2</f>
        <v>28.5</v>
      </c>
      <c r="E36" s="7">
        <f t="shared" si="8"/>
        <v>30.5</v>
      </c>
      <c r="F36" s="7">
        <f t="shared" si="8"/>
        <v>33.5</v>
      </c>
      <c r="G36" s="7">
        <f t="shared" si="8"/>
        <v>35.5</v>
      </c>
    </row>
    <row r="37" spans="1:21" s="1" customFormat="1" x14ac:dyDescent="0.25">
      <c r="B37" s="18" t="s">
        <v>21</v>
      </c>
      <c r="C37" s="19">
        <v>16</v>
      </c>
      <c r="D37" s="19">
        <v>20</v>
      </c>
      <c r="E37" s="19">
        <v>24</v>
      </c>
      <c r="F37" s="19">
        <v>28</v>
      </c>
      <c r="G37" s="19">
        <v>31</v>
      </c>
    </row>
    <row r="38" spans="1:21" ht="15.75" thickBot="1" x14ac:dyDescent="0.3">
      <c r="B38" s="5" t="s">
        <v>20</v>
      </c>
      <c r="C38" s="6">
        <v>18</v>
      </c>
      <c r="D38" s="6">
        <v>22</v>
      </c>
      <c r="E38" s="6">
        <v>26</v>
      </c>
      <c r="F38" s="6">
        <v>29</v>
      </c>
      <c r="G38" s="6">
        <v>33</v>
      </c>
    </row>
    <row r="39" spans="1:21" s="1" customFormat="1" x14ac:dyDescent="0.25">
      <c r="B39" s="20" t="s">
        <v>22</v>
      </c>
      <c r="C39" s="7">
        <v>23.5</v>
      </c>
      <c r="D39" s="7">
        <v>24.75</v>
      </c>
      <c r="E39" s="7">
        <v>26.05</v>
      </c>
      <c r="F39" s="7">
        <v>27.25</v>
      </c>
      <c r="G39" s="15">
        <v>28.55</v>
      </c>
    </row>
    <row r="40" spans="1:21" x14ac:dyDescent="0.25">
      <c r="B40" s="13" t="s">
        <v>16</v>
      </c>
      <c r="C40">
        <v>5</v>
      </c>
    </row>
    <row r="41" spans="1:21" x14ac:dyDescent="0.25">
      <c r="B41" s="13" t="s">
        <v>2</v>
      </c>
      <c r="C41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2015-03-02T18:31:19Z</dcterms:created>
  <dcterms:modified xsi:type="dcterms:W3CDTF">2015-05-03T20:14:32Z</dcterms:modified>
</cp:coreProperties>
</file>