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0115" windowHeight="997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M3" i="2" l="1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2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2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2" i="2"/>
  <c r="C27" i="2"/>
  <c r="D27" i="2"/>
  <c r="G27" i="2"/>
  <c r="F27" i="2"/>
  <c r="N3" i="1"/>
  <c r="N4" i="1"/>
  <c r="K3" i="1"/>
  <c r="M3" i="1"/>
  <c r="M4" i="1"/>
  <c r="K4" i="1"/>
  <c r="P3" i="1"/>
  <c r="P4" i="1"/>
  <c r="I3" i="1"/>
  <c r="G3" i="1"/>
  <c r="E3" i="1" l="1"/>
  <c r="I4" i="1"/>
  <c r="G4" i="1"/>
  <c r="E4" i="1" l="1"/>
  <c r="C22" i="1"/>
  <c r="D22" i="1"/>
  <c r="E22" i="1"/>
  <c r="F22" i="1"/>
  <c r="G22" i="1"/>
  <c r="H22" i="1"/>
  <c r="I22" i="1"/>
  <c r="J22" i="1"/>
  <c r="K22" i="1"/>
  <c r="B22" i="1"/>
  <c r="I5" i="1"/>
  <c r="G5" i="1"/>
  <c r="P5" i="1"/>
  <c r="E5" i="1" l="1"/>
</calcChain>
</file>

<file path=xl/sharedStrings.xml><?xml version="1.0" encoding="utf-8"?>
<sst xmlns="http://schemas.openxmlformats.org/spreadsheetml/2006/main" count="39" uniqueCount="38">
  <si>
    <t>ivkulutus</t>
  </si>
  <si>
    <t>mlp h</t>
  </si>
  <si>
    <t>mlp start</t>
  </si>
  <si>
    <t>vesi m3</t>
  </si>
  <si>
    <t>veden ku</t>
  </si>
  <si>
    <t>keski T</t>
  </si>
  <si>
    <t>lämmitystarveluku</t>
  </si>
  <si>
    <t>Tampere</t>
  </si>
  <si>
    <t>I</t>
  </si>
  <si>
    <t>II</t>
  </si>
  <si>
    <t>III</t>
  </si>
  <si>
    <t>V</t>
  </si>
  <si>
    <t>VII</t>
  </si>
  <si>
    <t>VIII</t>
  </si>
  <si>
    <t>IX</t>
  </si>
  <si>
    <t>X</t>
  </si>
  <si>
    <t>XI</t>
  </si>
  <si>
    <t>XII</t>
  </si>
  <si>
    <t>Vuosi</t>
  </si>
  <si>
    <t>Lämmitystarveluvut vertailukaudella 1981-2010</t>
  </si>
  <si>
    <t>%</t>
  </si>
  <si>
    <t xml:space="preserve"> </t>
  </si>
  <si>
    <t>h/kk</t>
  </si>
  <si>
    <t>start /kk</t>
  </si>
  <si>
    <t>keskikäynti</t>
  </si>
  <si>
    <t>kaivosta energia</t>
  </si>
  <si>
    <t>käyttövesi cop</t>
  </si>
  <si>
    <t>lämmitys cop</t>
  </si>
  <si>
    <t>6X</t>
  </si>
  <si>
    <t>käyttösähkö</t>
  </si>
  <si>
    <t>kulutus kk</t>
  </si>
  <si>
    <t>mlp kwh/kk</t>
  </si>
  <si>
    <t>lämmitys sähkö</t>
  </si>
  <si>
    <t>lämm tuotto</t>
  </si>
  <si>
    <t>käyttövesi</t>
  </si>
  <si>
    <t>vesi tuotto</t>
  </si>
  <si>
    <t>iv kone lukema</t>
  </si>
  <si>
    <t>mlp lukema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</si>
</sst>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DDDDDD"/>
      </left>
      <right/>
      <top style="medium">
        <color rgb="FFDDDDDD"/>
      </top>
      <bottom style="medium">
        <color rgb="FFDDDDDD"/>
      </bottom>
      <diagonal/>
    </border>
    <border>
      <left/>
      <right/>
      <top style="medium">
        <color rgb="FFDDDDDD"/>
      </top>
      <bottom style="medium">
        <color rgb="FFDDDDDD"/>
      </bottom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4" fontId="0" fillId="0" borderId="0" xfId="0" applyNumberFormat="1"/>
    <xf numFmtId="2" fontId="0" fillId="0" borderId="0" xfId="0" applyNumberFormat="1"/>
    <xf numFmtId="1" fontId="0" fillId="0" borderId="0" xfId="0" applyNumberFormat="1"/>
    <xf numFmtId="1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abSelected="1" workbookViewId="0">
      <selection activeCell="J7" sqref="J7"/>
    </sheetView>
  </sheetViews>
  <sheetFormatPr defaultRowHeight="15" x14ac:dyDescent="0.25"/>
  <cols>
    <col min="2" max="2" width="10.5703125" customWidth="1"/>
    <col min="4" max="4" width="11.42578125" customWidth="1"/>
    <col min="5" max="5" width="11.5703125" customWidth="1"/>
    <col min="6" max="6" width="14" customWidth="1"/>
    <col min="8" max="8" width="12.42578125" customWidth="1"/>
    <col min="9" max="9" width="12" customWidth="1"/>
    <col min="12" max="13" width="9.42578125" customWidth="1"/>
    <col min="14" max="14" width="10.85546875" customWidth="1"/>
  </cols>
  <sheetData>
    <row r="1" spans="2:18" x14ac:dyDescent="0.25">
      <c r="D1" t="s">
        <v>30</v>
      </c>
      <c r="E1" t="s">
        <v>29</v>
      </c>
      <c r="F1" t="s">
        <v>36</v>
      </c>
      <c r="G1" t="s">
        <v>0</v>
      </c>
      <c r="H1" t="s">
        <v>37</v>
      </c>
      <c r="I1" t="s">
        <v>31</v>
      </c>
      <c r="J1" t="s">
        <v>1</v>
      </c>
      <c r="K1" t="s">
        <v>22</v>
      </c>
      <c r="L1" t="s">
        <v>2</v>
      </c>
      <c r="M1" t="s">
        <v>23</v>
      </c>
      <c r="N1" t="s">
        <v>24</v>
      </c>
      <c r="O1" t="s">
        <v>3</v>
      </c>
      <c r="P1" t="s">
        <v>4</v>
      </c>
      <c r="Q1" t="s">
        <v>5</v>
      </c>
      <c r="R1" t="s">
        <v>6</v>
      </c>
    </row>
    <row r="3" spans="2:18" x14ac:dyDescent="0.25">
      <c r="B3" s="1">
        <v>42094</v>
      </c>
      <c r="D3">
        <v>974.55</v>
      </c>
      <c r="E3">
        <f>D3-I3-G3</f>
        <v>287.17999999999995</v>
      </c>
      <c r="F3">
        <v>546.12</v>
      </c>
      <c r="G3">
        <f>F3-F4</f>
        <v>46.120000000000005</v>
      </c>
      <c r="H3">
        <v>6733.91</v>
      </c>
      <c r="I3">
        <f>H3-H4</f>
        <v>641.25</v>
      </c>
      <c r="J3">
        <v>3689</v>
      </c>
      <c r="K3">
        <f>J3-J4</f>
        <v>282</v>
      </c>
      <c r="L3">
        <v>2607</v>
      </c>
      <c r="M3">
        <f>L3-L4</f>
        <v>194</v>
      </c>
      <c r="N3" s="7">
        <f>J3*60/L3</f>
        <v>84.902186421173766</v>
      </c>
      <c r="O3">
        <v>83</v>
      </c>
      <c r="P3">
        <f>O3-O4</f>
        <v>7.5</v>
      </c>
      <c r="Q3">
        <v>0.8</v>
      </c>
      <c r="R3">
        <v>501</v>
      </c>
    </row>
    <row r="4" spans="2:18" x14ac:dyDescent="0.25">
      <c r="B4" s="1">
        <v>42063</v>
      </c>
      <c r="D4">
        <v>960.12</v>
      </c>
      <c r="E4">
        <f>D4-I4-G4</f>
        <v>263.6900000000004</v>
      </c>
      <c r="F4">
        <v>500</v>
      </c>
      <c r="G4">
        <f>F4-F5</f>
        <v>41.240000000000009</v>
      </c>
      <c r="H4">
        <v>6092.66</v>
      </c>
      <c r="I4">
        <f>H4-H5</f>
        <v>655.1899999999996</v>
      </c>
      <c r="J4">
        <v>3407</v>
      </c>
      <c r="K4">
        <f>J4-J5</f>
        <v>287</v>
      </c>
      <c r="L4">
        <v>2413</v>
      </c>
      <c r="M4">
        <f>L4-L5</f>
        <v>188</v>
      </c>
      <c r="N4" s="7">
        <f>J4*60/L4</f>
        <v>84.716121011189387</v>
      </c>
      <c r="O4">
        <v>75.5</v>
      </c>
      <c r="P4">
        <f>O4-O5</f>
        <v>6.5</v>
      </c>
      <c r="Q4">
        <v>-1.1000000000000001</v>
      </c>
      <c r="R4">
        <v>507</v>
      </c>
    </row>
    <row r="5" spans="2:18" x14ac:dyDescent="0.25">
      <c r="B5" s="1">
        <v>42035</v>
      </c>
      <c r="D5">
        <v>1174</v>
      </c>
      <c r="E5">
        <f>D5-I5-G5</f>
        <v>318.47000000000008</v>
      </c>
      <c r="F5">
        <v>458.76</v>
      </c>
      <c r="G5">
        <f>F5-F6</f>
        <v>59.199999999999989</v>
      </c>
      <c r="H5">
        <v>5437.47</v>
      </c>
      <c r="I5">
        <f>H5-H6</f>
        <v>796.32999999999993</v>
      </c>
      <c r="J5">
        <v>3120</v>
      </c>
      <c r="L5">
        <v>2225</v>
      </c>
      <c r="O5">
        <v>69</v>
      </c>
      <c r="P5">
        <f>O5-O6</f>
        <v>7.5</v>
      </c>
      <c r="Q5">
        <v>-3.4</v>
      </c>
      <c r="R5">
        <v>632</v>
      </c>
    </row>
    <row r="6" spans="2:18" x14ac:dyDescent="0.25">
      <c r="B6" s="1">
        <v>42004</v>
      </c>
      <c r="D6">
        <v>1169</v>
      </c>
      <c r="F6">
        <v>399.56</v>
      </c>
      <c r="H6">
        <v>4641.1400000000003</v>
      </c>
      <c r="O6">
        <v>61.5</v>
      </c>
    </row>
    <row r="7" spans="2:18" x14ac:dyDescent="0.25">
      <c r="B7" s="1">
        <v>41973</v>
      </c>
      <c r="D7">
        <v>1009</v>
      </c>
    </row>
    <row r="8" spans="2:18" x14ac:dyDescent="0.25">
      <c r="B8" s="1">
        <v>41943</v>
      </c>
      <c r="D8">
        <v>978</v>
      </c>
    </row>
    <row r="9" spans="2:18" x14ac:dyDescent="0.25">
      <c r="B9" s="1">
        <v>41912</v>
      </c>
      <c r="D9">
        <v>753</v>
      </c>
    </row>
    <row r="10" spans="2:18" x14ac:dyDescent="0.25">
      <c r="B10" s="1">
        <v>41882</v>
      </c>
      <c r="D10">
        <v>563</v>
      </c>
    </row>
    <row r="11" spans="2:18" x14ac:dyDescent="0.25">
      <c r="B11" s="1">
        <v>41851</v>
      </c>
      <c r="D11">
        <v>536</v>
      </c>
    </row>
    <row r="12" spans="2:18" x14ac:dyDescent="0.25">
      <c r="B12" s="8">
        <v>41820</v>
      </c>
      <c r="D12">
        <v>378</v>
      </c>
    </row>
    <row r="13" spans="2:18" x14ac:dyDescent="0.25">
      <c r="B13" s="1">
        <v>41790</v>
      </c>
      <c r="D13">
        <v>316</v>
      </c>
    </row>
    <row r="14" spans="2:18" x14ac:dyDescent="0.25">
      <c r="B14" s="1">
        <v>41759</v>
      </c>
      <c r="D14">
        <v>434</v>
      </c>
    </row>
    <row r="15" spans="2:18" x14ac:dyDescent="0.25">
      <c r="B15" s="1">
        <v>41729</v>
      </c>
      <c r="D15">
        <v>515</v>
      </c>
    </row>
    <row r="16" spans="2:18" x14ac:dyDescent="0.25">
      <c r="B16" s="1">
        <v>41698</v>
      </c>
      <c r="D16">
        <v>977</v>
      </c>
    </row>
    <row r="17" spans="1:12" x14ac:dyDescent="0.25">
      <c r="B17" s="1">
        <v>41670</v>
      </c>
      <c r="D17">
        <v>1361</v>
      </c>
    </row>
    <row r="19" spans="1:12" x14ac:dyDescent="0.25">
      <c r="B19" t="s">
        <v>19</v>
      </c>
    </row>
    <row r="20" spans="1:12" ht="15.75" thickBot="1" x14ac:dyDescent="0.3">
      <c r="B20" t="s">
        <v>8</v>
      </c>
      <c r="C20" t="s">
        <v>9</v>
      </c>
      <c r="D20" t="s">
        <v>10</v>
      </c>
      <c r="E20" t="s">
        <v>11</v>
      </c>
      <c r="F20" t="s">
        <v>12</v>
      </c>
      <c r="G20" t="s">
        <v>13</v>
      </c>
      <c r="H20" t="s">
        <v>14</v>
      </c>
      <c r="I20" t="s">
        <v>15</v>
      </c>
      <c r="J20" t="s">
        <v>16</v>
      </c>
      <c r="K20" t="s">
        <v>17</v>
      </c>
      <c r="L20" t="s">
        <v>18</v>
      </c>
    </row>
    <row r="21" spans="1:12" ht="15.75" thickBot="1" x14ac:dyDescent="0.3">
      <c r="A21" s="2" t="s">
        <v>7</v>
      </c>
      <c r="B21" s="3">
        <v>724</v>
      </c>
      <c r="C21" s="3">
        <v>675</v>
      </c>
      <c r="D21" s="3">
        <v>612</v>
      </c>
      <c r="E21" s="3">
        <v>176</v>
      </c>
      <c r="F21" s="3">
        <v>5</v>
      </c>
      <c r="G21" s="3">
        <v>34</v>
      </c>
      <c r="H21" s="3">
        <v>192</v>
      </c>
      <c r="I21" s="3">
        <v>382</v>
      </c>
      <c r="J21" s="3">
        <v>529</v>
      </c>
      <c r="K21" s="3">
        <v>667</v>
      </c>
      <c r="L21" s="4">
        <v>4424</v>
      </c>
    </row>
    <row r="22" spans="1:12" x14ac:dyDescent="0.25">
      <c r="A22" t="s">
        <v>20</v>
      </c>
      <c r="B22" s="5">
        <f>B21/$L$21*100</f>
        <v>16.365280289330922</v>
      </c>
      <c r="C22" s="5">
        <f>C21/$L$21*100</f>
        <v>15.25768535262206</v>
      </c>
      <c r="D22" s="5">
        <f>D21/$L$21*100</f>
        <v>13.83363471971067</v>
      </c>
      <c r="E22" s="5">
        <f>E21/$L$21*100</f>
        <v>3.9783001808318263</v>
      </c>
      <c r="F22" s="5">
        <f>F21/$L$21*100</f>
        <v>0.11301989150090416</v>
      </c>
      <c r="G22" s="5">
        <f>G21/$L$21*100</f>
        <v>0.76853526220614821</v>
      </c>
      <c r="H22" s="5">
        <f>H21/$L$21*100</f>
        <v>4.3399638336347195</v>
      </c>
      <c r="I22" s="5">
        <f>I21/$L$21*100</f>
        <v>8.6347197106690778</v>
      </c>
      <c r="J22" s="5">
        <f>J21/$L$21*100</f>
        <v>11.957504520795661</v>
      </c>
      <c r="K22" s="5">
        <f>K21/$L$21*100</f>
        <v>15.076853526220615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opLeftCell="A7" workbookViewId="0">
      <selection activeCell="A27" sqref="A27"/>
    </sheetView>
  </sheetViews>
  <sheetFormatPr defaultRowHeight="15" x14ac:dyDescent="0.25"/>
  <cols>
    <col min="3" max="3" width="14.42578125" customWidth="1"/>
    <col min="4" max="4" width="11" customWidth="1"/>
    <col min="5" max="5" width="5.85546875" customWidth="1"/>
    <col min="11" max="11" width="9.5703125" bestFit="1" customWidth="1"/>
    <col min="13" max="13" width="9.5703125" bestFit="1" customWidth="1"/>
  </cols>
  <sheetData>
    <row r="1" spans="1:13" x14ac:dyDescent="0.25">
      <c r="C1" t="s">
        <v>32</v>
      </c>
      <c r="D1" t="s">
        <v>33</v>
      </c>
      <c r="F1" t="s">
        <v>34</v>
      </c>
      <c r="G1" t="s">
        <v>35</v>
      </c>
      <c r="I1" t="s">
        <v>25</v>
      </c>
      <c r="K1" t="s">
        <v>26</v>
      </c>
      <c r="M1" t="s">
        <v>27</v>
      </c>
    </row>
    <row r="2" spans="1:13" x14ac:dyDescent="0.25">
      <c r="A2">
        <v>33</v>
      </c>
      <c r="C2">
        <v>16.2</v>
      </c>
      <c r="D2">
        <v>74.7</v>
      </c>
      <c r="F2">
        <v>12.3</v>
      </c>
      <c r="G2">
        <v>39</v>
      </c>
      <c r="I2">
        <f>D2-C2+G2-F2</f>
        <v>85.2</v>
      </c>
      <c r="K2" s="6">
        <f>G2/F2</f>
        <v>3.1707317073170729</v>
      </c>
      <c r="L2" s="6"/>
      <c r="M2" s="6">
        <f>D2/C2</f>
        <v>4.6111111111111116</v>
      </c>
    </row>
    <row r="3" spans="1:13" x14ac:dyDescent="0.25">
      <c r="A3">
        <v>34</v>
      </c>
      <c r="C3">
        <v>33.200000000000003</v>
      </c>
      <c r="D3">
        <v>151.19999999999999</v>
      </c>
      <c r="F3">
        <v>12.1</v>
      </c>
      <c r="G3">
        <v>37.700000000000003</v>
      </c>
      <c r="I3">
        <f t="shared" ref="I3:I34" si="0">D3-C3+G3-F3</f>
        <v>143.6</v>
      </c>
      <c r="K3" s="6">
        <f t="shared" ref="K3:K34" si="1">G3/F3</f>
        <v>3.1157024793388435</v>
      </c>
      <c r="L3" s="6"/>
      <c r="M3" s="6">
        <f t="shared" ref="M3:M34" si="2">D3/C3</f>
        <v>4.5542168674698784</v>
      </c>
    </row>
    <row r="4" spans="1:13" x14ac:dyDescent="0.25">
      <c r="A4">
        <v>35</v>
      </c>
      <c r="C4">
        <v>44</v>
      </c>
      <c r="D4">
        <v>197</v>
      </c>
      <c r="F4">
        <v>15.9</v>
      </c>
      <c r="G4">
        <v>50.1</v>
      </c>
      <c r="I4">
        <f t="shared" si="0"/>
        <v>187.2</v>
      </c>
      <c r="K4" s="6">
        <f t="shared" si="1"/>
        <v>3.1509433962264151</v>
      </c>
      <c r="L4" s="6"/>
      <c r="M4" s="6">
        <f t="shared" si="2"/>
        <v>4.4772727272727275</v>
      </c>
    </row>
    <row r="5" spans="1:13" x14ac:dyDescent="0.25">
      <c r="A5">
        <v>36</v>
      </c>
      <c r="C5">
        <v>35.200000000000003</v>
      </c>
      <c r="D5">
        <v>157.9</v>
      </c>
      <c r="F5">
        <v>15.3</v>
      </c>
      <c r="G5">
        <v>47.2</v>
      </c>
      <c r="I5">
        <f t="shared" si="0"/>
        <v>154.6</v>
      </c>
      <c r="K5" s="6">
        <f t="shared" si="1"/>
        <v>3.0849673202614381</v>
      </c>
      <c r="L5" s="6"/>
      <c r="M5" s="6">
        <f t="shared" si="2"/>
        <v>4.4857954545454541</v>
      </c>
    </row>
    <row r="6" spans="1:13" x14ac:dyDescent="0.25">
      <c r="A6">
        <v>37</v>
      </c>
      <c r="C6">
        <v>35.700000000000003</v>
      </c>
      <c r="D6">
        <v>166.9</v>
      </c>
      <c r="F6">
        <v>16.5</v>
      </c>
      <c r="G6">
        <v>50.5</v>
      </c>
      <c r="I6">
        <f t="shared" si="0"/>
        <v>165.2</v>
      </c>
      <c r="K6" s="6">
        <f t="shared" si="1"/>
        <v>3.0606060606060606</v>
      </c>
      <c r="L6" s="6"/>
      <c r="M6" s="6">
        <f t="shared" si="2"/>
        <v>4.6750700280112039</v>
      </c>
    </row>
    <row r="7" spans="1:13" x14ac:dyDescent="0.25">
      <c r="A7">
        <v>38</v>
      </c>
      <c r="C7">
        <v>50</v>
      </c>
      <c r="D7">
        <v>221.8</v>
      </c>
      <c r="F7">
        <v>13.4</v>
      </c>
      <c r="G7">
        <v>41.5</v>
      </c>
      <c r="I7">
        <f t="shared" si="0"/>
        <v>199.9</v>
      </c>
      <c r="K7" s="6">
        <f t="shared" si="1"/>
        <v>3.0970149253731343</v>
      </c>
      <c r="L7" s="6"/>
      <c r="M7" s="6">
        <f t="shared" si="2"/>
        <v>4.4359999999999999</v>
      </c>
    </row>
    <row r="8" spans="1:13" x14ac:dyDescent="0.25">
      <c r="A8">
        <v>39</v>
      </c>
      <c r="C8">
        <v>79.7</v>
      </c>
      <c r="D8">
        <v>354.1</v>
      </c>
      <c r="F8">
        <v>14.9</v>
      </c>
      <c r="G8">
        <v>45.5</v>
      </c>
      <c r="I8">
        <f t="shared" si="0"/>
        <v>305.00000000000006</v>
      </c>
      <c r="K8" s="6">
        <f t="shared" si="1"/>
        <v>3.0536912751677852</v>
      </c>
      <c r="L8" s="6"/>
      <c r="M8" s="6">
        <f t="shared" si="2"/>
        <v>4.4429109159347551</v>
      </c>
    </row>
    <row r="9" spans="1:13" x14ac:dyDescent="0.25">
      <c r="A9">
        <v>40</v>
      </c>
      <c r="C9">
        <v>70.900000000000006</v>
      </c>
      <c r="D9">
        <v>311.7</v>
      </c>
      <c r="F9">
        <v>18.3</v>
      </c>
      <c r="G9">
        <v>57</v>
      </c>
      <c r="I9">
        <f t="shared" si="0"/>
        <v>279.49999999999994</v>
      </c>
      <c r="K9" s="6">
        <f t="shared" si="1"/>
        <v>3.1147540983606556</v>
      </c>
      <c r="L9" s="6"/>
      <c r="M9" s="6">
        <f t="shared" si="2"/>
        <v>4.3963328631875873</v>
      </c>
    </row>
    <row r="10" spans="1:13" x14ac:dyDescent="0.25">
      <c r="A10">
        <v>41</v>
      </c>
      <c r="C10">
        <v>78.2</v>
      </c>
      <c r="D10">
        <v>345.2</v>
      </c>
      <c r="F10">
        <v>13.3</v>
      </c>
      <c r="G10">
        <v>40.799999999999997</v>
      </c>
      <c r="I10">
        <f t="shared" si="0"/>
        <v>294.5</v>
      </c>
      <c r="K10" s="6">
        <f t="shared" si="1"/>
        <v>3.0676691729323307</v>
      </c>
      <c r="L10" s="6"/>
      <c r="M10" s="6">
        <f t="shared" si="2"/>
        <v>4.414322250639386</v>
      </c>
    </row>
    <row r="11" spans="1:13" x14ac:dyDescent="0.25">
      <c r="A11">
        <v>42</v>
      </c>
      <c r="C11">
        <v>115.6</v>
      </c>
      <c r="D11">
        <v>501.2</v>
      </c>
      <c r="F11">
        <v>16.2</v>
      </c>
      <c r="G11">
        <v>49.3</v>
      </c>
      <c r="I11">
        <f t="shared" si="0"/>
        <v>418.70000000000005</v>
      </c>
      <c r="K11" s="6">
        <f t="shared" si="1"/>
        <v>3.0432098765432096</v>
      </c>
      <c r="L11" s="6"/>
      <c r="M11" s="6">
        <f t="shared" si="2"/>
        <v>4.335640138408305</v>
      </c>
    </row>
    <row r="12" spans="1:13" x14ac:dyDescent="0.25">
      <c r="A12">
        <v>43</v>
      </c>
      <c r="C12">
        <v>129.19999999999999</v>
      </c>
      <c r="D12">
        <v>556.1</v>
      </c>
      <c r="F12">
        <v>19.100000000000001</v>
      </c>
      <c r="G12">
        <v>57.1</v>
      </c>
      <c r="I12">
        <f t="shared" si="0"/>
        <v>464.90000000000003</v>
      </c>
      <c r="K12" s="6">
        <f t="shared" si="1"/>
        <v>2.989528795811518</v>
      </c>
      <c r="L12" s="6"/>
      <c r="M12" s="6">
        <f t="shared" si="2"/>
        <v>4.3041795665634677</v>
      </c>
    </row>
    <row r="13" spans="1:13" x14ac:dyDescent="0.25">
      <c r="A13">
        <v>44</v>
      </c>
      <c r="C13">
        <v>98.5</v>
      </c>
      <c r="D13">
        <v>428.2</v>
      </c>
      <c r="F13">
        <v>16.3</v>
      </c>
      <c r="G13">
        <v>50.3</v>
      </c>
      <c r="I13">
        <f t="shared" si="0"/>
        <v>363.7</v>
      </c>
      <c r="K13" s="6">
        <f t="shared" si="1"/>
        <v>3.0858895705521467</v>
      </c>
      <c r="L13" s="6"/>
      <c r="M13" s="6">
        <f t="shared" si="2"/>
        <v>4.3472081218274115</v>
      </c>
    </row>
    <row r="14" spans="1:13" x14ac:dyDescent="0.25">
      <c r="A14">
        <v>45</v>
      </c>
      <c r="C14">
        <v>127.8</v>
      </c>
      <c r="D14">
        <v>549.70000000000005</v>
      </c>
      <c r="F14">
        <v>22</v>
      </c>
      <c r="G14">
        <v>67.2</v>
      </c>
      <c r="I14">
        <f t="shared" si="0"/>
        <v>467.1</v>
      </c>
      <c r="K14" s="6">
        <f t="shared" si="1"/>
        <v>3.0545454545454547</v>
      </c>
      <c r="L14" s="6"/>
      <c r="M14" s="6">
        <f t="shared" si="2"/>
        <v>4.3012519561815337</v>
      </c>
    </row>
    <row r="15" spans="1:13" x14ac:dyDescent="0.25">
      <c r="A15">
        <v>46</v>
      </c>
      <c r="C15">
        <v>123.4</v>
      </c>
      <c r="D15">
        <v>530.6</v>
      </c>
      <c r="F15">
        <v>17</v>
      </c>
      <c r="G15">
        <v>52.1</v>
      </c>
      <c r="I15">
        <f t="shared" si="0"/>
        <v>442.30000000000007</v>
      </c>
      <c r="K15" s="6">
        <f t="shared" si="1"/>
        <v>3.0647058823529414</v>
      </c>
      <c r="L15" s="6"/>
      <c r="M15" s="6">
        <f t="shared" si="2"/>
        <v>4.2998379254457051</v>
      </c>
    </row>
    <row r="16" spans="1:13" x14ac:dyDescent="0.25">
      <c r="A16">
        <v>47</v>
      </c>
      <c r="C16">
        <v>153</v>
      </c>
      <c r="D16">
        <v>650.9</v>
      </c>
      <c r="F16">
        <v>16.899999999999999</v>
      </c>
      <c r="G16">
        <v>50.4</v>
      </c>
      <c r="I16">
        <f t="shared" si="0"/>
        <v>531.4</v>
      </c>
      <c r="K16" s="6">
        <f t="shared" si="1"/>
        <v>2.9822485207100593</v>
      </c>
      <c r="L16" s="6"/>
      <c r="M16" s="6">
        <f t="shared" si="2"/>
        <v>4.2542483660130719</v>
      </c>
    </row>
    <row r="17" spans="1:13" x14ac:dyDescent="0.25">
      <c r="A17">
        <v>48</v>
      </c>
      <c r="C17">
        <v>131.5</v>
      </c>
      <c r="D17">
        <v>561.1</v>
      </c>
      <c r="F17">
        <v>14.7</v>
      </c>
      <c r="G17">
        <v>47</v>
      </c>
      <c r="I17">
        <f t="shared" si="0"/>
        <v>461.90000000000003</v>
      </c>
      <c r="K17" s="6">
        <f t="shared" si="1"/>
        <v>3.1972789115646258</v>
      </c>
      <c r="L17" s="6"/>
      <c r="M17" s="6">
        <f t="shared" si="2"/>
        <v>4.266920152091255</v>
      </c>
    </row>
    <row r="18" spans="1:13" x14ac:dyDescent="0.25">
      <c r="A18">
        <v>49</v>
      </c>
      <c r="C18">
        <v>144.80000000000001</v>
      </c>
      <c r="D18">
        <v>618.79999999999995</v>
      </c>
      <c r="F18">
        <v>14.9</v>
      </c>
      <c r="G18">
        <v>45</v>
      </c>
      <c r="I18">
        <f t="shared" si="0"/>
        <v>504.1</v>
      </c>
      <c r="K18" s="6">
        <f t="shared" si="1"/>
        <v>3.0201342281879193</v>
      </c>
      <c r="L18" s="6"/>
      <c r="M18" s="6">
        <f t="shared" si="2"/>
        <v>4.2734806629834248</v>
      </c>
    </row>
    <row r="19" spans="1:13" x14ac:dyDescent="0.25">
      <c r="A19">
        <v>50</v>
      </c>
      <c r="C19">
        <v>134.6</v>
      </c>
      <c r="D19">
        <v>576.4</v>
      </c>
      <c r="F19">
        <v>15.8</v>
      </c>
      <c r="G19">
        <v>48.9</v>
      </c>
      <c r="I19">
        <f t="shared" si="0"/>
        <v>474.89999999999992</v>
      </c>
      <c r="K19" s="6">
        <f t="shared" si="1"/>
        <v>3.0949367088607591</v>
      </c>
      <c r="L19" s="6"/>
      <c r="M19" s="6">
        <f t="shared" si="2"/>
        <v>4.2823179791976225</v>
      </c>
    </row>
    <row r="20" spans="1:13" x14ac:dyDescent="0.25">
      <c r="A20">
        <v>51</v>
      </c>
      <c r="C20">
        <v>138.4</v>
      </c>
      <c r="D20">
        <v>590.9</v>
      </c>
      <c r="F20">
        <v>23.1</v>
      </c>
      <c r="G20">
        <v>70.5</v>
      </c>
      <c r="I20">
        <f t="shared" si="0"/>
        <v>499.9</v>
      </c>
      <c r="K20" s="6">
        <f t="shared" si="1"/>
        <v>3.051948051948052</v>
      </c>
      <c r="L20" s="6"/>
      <c r="M20" s="6">
        <f t="shared" si="2"/>
        <v>4.2695086705202305</v>
      </c>
    </row>
    <row r="21" spans="1:13" x14ac:dyDescent="0.25">
      <c r="A21">
        <v>52</v>
      </c>
      <c r="C21">
        <v>203.6</v>
      </c>
      <c r="D21">
        <v>840</v>
      </c>
      <c r="F21">
        <v>17.2</v>
      </c>
      <c r="G21">
        <v>51.4</v>
      </c>
      <c r="I21">
        <f t="shared" si="0"/>
        <v>670.59999999999991</v>
      </c>
      <c r="K21" s="6">
        <f t="shared" si="1"/>
        <v>2.9883720930232558</v>
      </c>
      <c r="L21" s="6"/>
      <c r="M21" s="6">
        <f t="shared" si="2"/>
        <v>4.1257367387033401</v>
      </c>
    </row>
    <row r="22" spans="1:13" x14ac:dyDescent="0.25">
      <c r="A22">
        <v>1</v>
      </c>
      <c r="C22">
        <v>151.5</v>
      </c>
      <c r="D22">
        <v>632.9</v>
      </c>
      <c r="F22">
        <v>17.5</v>
      </c>
      <c r="G22">
        <v>54.7</v>
      </c>
      <c r="I22">
        <f t="shared" si="0"/>
        <v>518.6</v>
      </c>
      <c r="K22" s="6">
        <f t="shared" si="1"/>
        <v>3.1257142857142859</v>
      </c>
      <c r="L22" s="6"/>
      <c r="M22" s="6">
        <f t="shared" si="2"/>
        <v>4.1775577557755774</v>
      </c>
    </row>
    <row r="23" spans="1:13" x14ac:dyDescent="0.25">
      <c r="A23">
        <v>2</v>
      </c>
      <c r="C23">
        <v>190.1</v>
      </c>
      <c r="D23">
        <v>785.5</v>
      </c>
      <c r="F23">
        <v>16.899999999999999</v>
      </c>
      <c r="G23">
        <v>51</v>
      </c>
      <c r="I23">
        <f t="shared" si="0"/>
        <v>629.5</v>
      </c>
      <c r="K23" s="6">
        <f t="shared" si="1"/>
        <v>3.0177514792899411</v>
      </c>
      <c r="L23" s="6"/>
      <c r="M23" s="6">
        <f t="shared" si="2"/>
        <v>4.1320357706470281</v>
      </c>
    </row>
    <row r="24" spans="1:13" x14ac:dyDescent="0.25">
      <c r="A24">
        <v>3</v>
      </c>
      <c r="C24">
        <v>147.4</v>
      </c>
      <c r="D24">
        <v>618.29999999999995</v>
      </c>
      <c r="F24">
        <v>18.600000000000001</v>
      </c>
      <c r="G24">
        <v>56.5</v>
      </c>
      <c r="I24">
        <f t="shared" si="0"/>
        <v>508.79999999999995</v>
      </c>
      <c r="K24" s="6">
        <f t="shared" si="1"/>
        <v>3.0376344086021505</v>
      </c>
      <c r="L24" s="6"/>
      <c r="M24" s="6">
        <f t="shared" si="2"/>
        <v>4.1947082767978285</v>
      </c>
    </row>
    <row r="25" spans="1:13" x14ac:dyDescent="0.25">
      <c r="A25">
        <v>4</v>
      </c>
      <c r="C25">
        <v>151.30000000000001</v>
      </c>
      <c r="D25">
        <v>782.5</v>
      </c>
      <c r="F25">
        <v>14.7</v>
      </c>
      <c r="G25">
        <v>53.3</v>
      </c>
      <c r="I25">
        <f t="shared" si="0"/>
        <v>669.8</v>
      </c>
      <c r="K25" s="6">
        <f t="shared" si="1"/>
        <v>3.6258503401360542</v>
      </c>
      <c r="L25" s="6"/>
      <c r="M25" s="6">
        <f t="shared" si="2"/>
        <v>5.1718440185062784</v>
      </c>
    </row>
    <row r="26" spans="1:13" x14ac:dyDescent="0.25">
      <c r="A26">
        <v>5</v>
      </c>
      <c r="C26">
        <v>152.30000000000001</v>
      </c>
      <c r="D26">
        <v>645.5</v>
      </c>
      <c r="F26">
        <v>16.600000000000001</v>
      </c>
      <c r="G26">
        <v>51</v>
      </c>
      <c r="I26">
        <f t="shared" si="0"/>
        <v>527.6</v>
      </c>
      <c r="K26" s="6">
        <f t="shared" si="1"/>
        <v>3.0722891566265056</v>
      </c>
      <c r="L26" s="6"/>
      <c r="M26" s="6">
        <f t="shared" si="2"/>
        <v>4.2383453709783323</v>
      </c>
    </row>
    <row r="27" spans="1:13" x14ac:dyDescent="0.25">
      <c r="A27" t="s">
        <v>28</v>
      </c>
      <c r="B27" t="s">
        <v>21</v>
      </c>
      <c r="C27" s="5">
        <f t="shared" ref="C27:D27" si="3">(C26+C28)/2</f>
        <v>151.15</v>
      </c>
      <c r="D27" s="5">
        <f t="shared" si="3"/>
        <v>639.75</v>
      </c>
      <c r="E27" s="5" t="s">
        <v>21</v>
      </c>
      <c r="F27" s="5">
        <f>(F26+F28)/2</f>
        <v>16.75</v>
      </c>
      <c r="G27" s="5">
        <f>(G26+G28)/2</f>
        <v>51.15</v>
      </c>
      <c r="I27">
        <f t="shared" si="0"/>
        <v>523</v>
      </c>
      <c r="K27" s="6">
        <f t="shared" si="1"/>
        <v>3.053731343283582</v>
      </c>
      <c r="L27" s="6"/>
      <c r="M27" s="6">
        <f t="shared" si="2"/>
        <v>4.2325504465762487</v>
      </c>
    </row>
    <row r="28" spans="1:13" x14ac:dyDescent="0.25">
      <c r="A28">
        <v>7</v>
      </c>
      <c r="C28">
        <v>150</v>
      </c>
      <c r="D28">
        <v>634</v>
      </c>
      <c r="F28">
        <v>16.899999999999999</v>
      </c>
      <c r="G28">
        <v>51.3</v>
      </c>
      <c r="I28">
        <f t="shared" si="0"/>
        <v>518.4</v>
      </c>
      <c r="K28" s="6">
        <f t="shared" si="1"/>
        <v>3.0355029585798818</v>
      </c>
      <c r="L28" s="6"/>
      <c r="M28" s="6">
        <f t="shared" si="2"/>
        <v>4.2266666666666666</v>
      </c>
    </row>
    <row r="29" spans="1:13" x14ac:dyDescent="0.25">
      <c r="A29">
        <v>8</v>
      </c>
      <c r="C29">
        <v>143.4</v>
      </c>
      <c r="D29">
        <v>608.29999999999995</v>
      </c>
      <c r="F29">
        <v>18</v>
      </c>
      <c r="G29">
        <v>55.1</v>
      </c>
      <c r="I29">
        <f t="shared" si="0"/>
        <v>502</v>
      </c>
      <c r="K29" s="6">
        <f t="shared" si="1"/>
        <v>3.0611111111111113</v>
      </c>
      <c r="L29" s="6"/>
      <c r="M29" s="6">
        <f t="shared" si="2"/>
        <v>4.2419804741980469</v>
      </c>
    </row>
    <row r="30" spans="1:13" x14ac:dyDescent="0.25">
      <c r="A30">
        <v>9</v>
      </c>
      <c r="C30">
        <v>139.30000000000001</v>
      </c>
      <c r="D30">
        <v>593.79999999999995</v>
      </c>
      <c r="F30">
        <v>19.600000000000001</v>
      </c>
      <c r="G30">
        <v>61.6</v>
      </c>
      <c r="I30">
        <f t="shared" si="0"/>
        <v>496.49999999999989</v>
      </c>
      <c r="K30" s="6">
        <f t="shared" si="1"/>
        <v>3.1428571428571428</v>
      </c>
      <c r="L30" s="6"/>
      <c r="M30" s="6">
        <f t="shared" si="2"/>
        <v>4.262742282842785</v>
      </c>
    </row>
    <row r="31" spans="1:13" x14ac:dyDescent="0.25">
      <c r="A31">
        <v>10</v>
      </c>
      <c r="C31">
        <v>138.19999999999999</v>
      </c>
      <c r="D31">
        <v>590.1</v>
      </c>
      <c r="F31">
        <v>19.8</v>
      </c>
      <c r="G31">
        <v>61.6</v>
      </c>
      <c r="I31">
        <f t="shared" si="0"/>
        <v>493.7</v>
      </c>
      <c r="K31" s="6">
        <f t="shared" si="1"/>
        <v>3.1111111111111112</v>
      </c>
      <c r="L31" s="6"/>
      <c r="M31" s="6">
        <f t="shared" si="2"/>
        <v>4.2698986975397979</v>
      </c>
    </row>
    <row r="32" spans="1:13" x14ac:dyDescent="0.25">
      <c r="A32">
        <v>11</v>
      </c>
      <c r="C32">
        <v>127.1</v>
      </c>
      <c r="D32">
        <v>540.79999999999995</v>
      </c>
      <c r="F32">
        <v>19.8</v>
      </c>
      <c r="G32">
        <v>61.1</v>
      </c>
      <c r="I32">
        <f t="shared" si="0"/>
        <v>454.99999999999994</v>
      </c>
      <c r="K32" s="6">
        <f t="shared" si="1"/>
        <v>3.0858585858585856</v>
      </c>
      <c r="L32" s="6"/>
      <c r="M32" s="6">
        <f t="shared" si="2"/>
        <v>4.2549173878835562</v>
      </c>
    </row>
    <row r="33" spans="1:13" x14ac:dyDescent="0.25">
      <c r="A33">
        <v>12</v>
      </c>
      <c r="C33">
        <v>128.9</v>
      </c>
      <c r="D33">
        <v>547.4</v>
      </c>
      <c r="F33">
        <v>17.100000000000001</v>
      </c>
      <c r="G33">
        <v>54.2</v>
      </c>
      <c r="I33">
        <f t="shared" si="0"/>
        <v>455.59999999999997</v>
      </c>
      <c r="K33" s="6">
        <f t="shared" si="1"/>
        <v>3.1695906432748537</v>
      </c>
      <c r="L33" s="6"/>
      <c r="M33" s="6">
        <f t="shared" si="2"/>
        <v>4.2467028704422027</v>
      </c>
    </row>
    <row r="34" spans="1:13" x14ac:dyDescent="0.25">
      <c r="A34">
        <v>13</v>
      </c>
      <c r="C34">
        <v>136.9</v>
      </c>
      <c r="D34">
        <v>582.9</v>
      </c>
      <c r="F34">
        <v>16.7</v>
      </c>
      <c r="G34">
        <v>51.7</v>
      </c>
      <c r="I34">
        <f t="shared" si="0"/>
        <v>481</v>
      </c>
      <c r="K34" s="6">
        <f t="shared" si="1"/>
        <v>3.0958083832335332</v>
      </c>
      <c r="L34" s="6"/>
      <c r="M34" s="6">
        <f t="shared" si="2"/>
        <v>4.2578524470416355</v>
      </c>
    </row>
    <row r="35" spans="1:13" x14ac:dyDescent="0.25">
      <c r="F35">
        <v>17.600000000000001</v>
      </c>
      <c r="G35">
        <v>55.9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Tero</dc:creator>
  <cp:lastModifiedBy>Tero</cp:lastModifiedBy>
  <dcterms:created xsi:type="dcterms:W3CDTF">2015-02-04T09:22:16Z</dcterms:created>
  <dcterms:modified xsi:type="dcterms:W3CDTF">2015-04-05T20:06:48Z</dcterms:modified>
</cp:coreProperties>
</file>