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0" windowWidth="24200" windowHeight="14660"/>
  </bookViews>
  <sheets>
    <sheet name="Hinnat" sheetId="2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L30" i="2"/>
  <c r="AN4"/>
  <c r="AN5"/>
  <c r="AN6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L29"/>
  <c r="AL32"/>
  <c r="AL31"/>
  <c r="AI30"/>
  <c r="AK4"/>
  <c r="AK5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I29"/>
  <c r="AI32"/>
  <c r="AI31"/>
  <c r="AF30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F29"/>
  <c r="AF32"/>
  <c r="AF31"/>
  <c r="AC30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C29"/>
  <c r="AC32"/>
  <c r="AC31"/>
  <c r="Z30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Z29"/>
  <c r="Z32"/>
  <c r="Z31"/>
  <c r="W30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W29"/>
  <c r="W32"/>
  <c r="W31"/>
  <c r="T30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T29"/>
  <c r="T32"/>
  <c r="T31"/>
  <c r="Q30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Q29"/>
  <c r="Q32"/>
  <c r="Q31"/>
  <c r="N30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N29"/>
  <c r="N32"/>
  <c r="N31"/>
  <c r="K30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K29"/>
  <c r="K32"/>
  <c r="K31"/>
  <c r="H30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H29"/>
  <c r="H32"/>
  <c r="H31"/>
  <c r="E30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E29"/>
  <c r="E32"/>
  <c r="E31"/>
  <c r="C30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C29"/>
  <c r="C32"/>
  <c r="C31"/>
</calcChain>
</file>

<file path=xl/sharedStrings.xml><?xml version="1.0" encoding="utf-8"?>
<sst xmlns="http://schemas.openxmlformats.org/spreadsheetml/2006/main" count="69" uniqueCount="33">
  <si>
    <t>00 - 01</t>
  </si>
  <si>
    <t>01 - 02</t>
  </si>
  <si>
    <t>02 - 03</t>
  </si>
  <si>
    <t>03 - 04</t>
  </si>
  <si>
    <t>04 - 05</t>
  </si>
  <si>
    <t>05 - 06</t>
  </si>
  <si>
    <t>06 - 07</t>
  </si>
  <si>
    <t>07 - 08</t>
  </si>
  <si>
    <t>08 - 09</t>
  </si>
  <si>
    <t>09 - 10</t>
  </si>
  <si>
    <t>10 - 11</t>
  </si>
  <si>
    <t>11 - 12</t>
  </si>
  <si>
    <t>12 - 13</t>
  </si>
  <si>
    <t>13 - 14</t>
  </si>
  <si>
    <t>14 - 15</t>
  </si>
  <si>
    <t>15 - 16</t>
  </si>
  <si>
    <t>16 - 17</t>
  </si>
  <si>
    <t>17 - 18</t>
  </si>
  <si>
    <t>18 - 19</t>
  </si>
  <si>
    <t>19 - 20</t>
  </si>
  <si>
    <t>20 - 21</t>
  </si>
  <si>
    <t>21 - 22</t>
  </si>
  <si>
    <t>22 - 23</t>
  </si>
  <si>
    <t>23 - 00</t>
  </si>
  <si>
    <t>Hinta</t>
    <phoneticPr fontId="2" type="noConversion"/>
  </si>
  <si>
    <t>Kulutus</t>
    <phoneticPr fontId="2" type="noConversion"/>
  </si>
  <si>
    <t>Marginaali</t>
    <phoneticPr fontId="2" type="noConversion"/>
  </si>
  <si>
    <t>Hinta/h</t>
    <phoneticPr fontId="2" type="noConversion"/>
  </si>
  <si>
    <t>Kiinteä vertailuhinta</t>
    <phoneticPr fontId="2" type="noConversion"/>
  </si>
  <si>
    <t>euroa kiinteällä</t>
    <phoneticPr fontId="2" type="noConversion"/>
  </si>
  <si>
    <t>euroa tuntihinnalla</t>
    <phoneticPr fontId="2" type="noConversion"/>
  </si>
  <si>
    <t>Säästö %</t>
    <phoneticPr fontId="2" type="noConversion"/>
  </si>
  <si>
    <t>Säästö €</t>
    <phoneticPr fontId="2" type="noConversion"/>
  </si>
</sst>
</file>

<file path=xl/styles.xml><?xml version="1.0" encoding="utf-8"?>
<styleSheet xmlns="http://schemas.openxmlformats.org/spreadsheetml/2006/main">
  <numFmts count="8">
    <numFmt numFmtId="167" formatCode="#,##0.000"/>
    <numFmt numFmtId="168" formatCode="#,##0.000"/>
    <numFmt numFmtId="169" formatCode="#,##0.000"/>
    <numFmt numFmtId="170" formatCode="#,##0.00&quot;€&quot;;[Red]#,##0.00&quot;€&quot;"/>
    <numFmt numFmtId="171" formatCode="0.00\ %"/>
    <numFmt numFmtId="172" formatCode="#,##0.00&quot;€&quot;;[Red]#,##0.00&quot;€&quot;"/>
    <numFmt numFmtId="173" formatCode="0.000\ %"/>
    <numFmt numFmtId="177" formatCode="0\ %"/>
  </numFmts>
  <fonts count="6">
    <font>
      <sz val="10"/>
      <name val="Arial"/>
    </font>
    <font>
      <sz val="9"/>
      <name val="Times New Roman"/>
    </font>
    <font>
      <sz val="8"/>
      <name val="Verdana"/>
    </font>
    <font>
      <b/>
      <sz val="10"/>
      <name val="Times"/>
    </font>
    <font>
      <sz val="10"/>
      <name val="Times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61"/>
      </patternFill>
    </fill>
    <fill>
      <patternFill patternType="solid">
        <fgColor indexed="63"/>
      </patternFill>
    </fill>
  </fills>
  <borders count="17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5" fillId="0" borderId="0" xfId="0" applyFont="1" applyAlignment="1"/>
    <xf numFmtId="0" fontId="4" fillId="0" borderId="0" xfId="0" applyFont="1" applyFill="1" applyBorder="1" applyAlignment="1">
      <alignment horizontal="left" wrapText="1"/>
    </xf>
    <xf numFmtId="0" fontId="5" fillId="0" borderId="0" xfId="0" applyFont="1"/>
    <xf numFmtId="171" fontId="0" fillId="0" borderId="0" xfId="0" applyNumberFormat="1" applyAlignment="1"/>
    <xf numFmtId="14" fontId="3" fillId="0" borderId="3" xfId="0" applyNumberFormat="1" applyFont="1" applyBorder="1" applyAlignment="1">
      <alignment horizontal="center" vertical="center" wrapText="1"/>
    </xf>
    <xf numFmtId="4" fontId="1" fillId="3" borderId="3" xfId="0" applyNumberFormat="1" applyFont="1" applyFill="1" applyBorder="1" applyAlignment="1" applyProtection="1">
      <alignment horizontal="right" vertical="center" wrapText="1" shrinkToFit="1"/>
    </xf>
    <xf numFmtId="14" fontId="3" fillId="0" borderId="7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168" fontId="1" fillId="3" borderId="5" xfId="0" applyNumberFormat="1" applyFont="1" applyFill="1" applyBorder="1" applyAlignment="1" applyProtection="1">
      <alignment horizontal="right" vertical="center" wrapText="1" shrinkToFit="1"/>
    </xf>
    <xf numFmtId="14" fontId="3" fillId="0" borderId="9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168" fontId="1" fillId="3" borderId="4" xfId="0" applyNumberFormat="1" applyFont="1" applyFill="1" applyBorder="1" applyAlignment="1" applyProtection="1">
      <alignment horizontal="right" vertical="center" wrapText="1" shrinkToFit="1"/>
    </xf>
    <xf numFmtId="0" fontId="0" fillId="0" borderId="3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4" fillId="0" borderId="11" xfId="0" applyFont="1" applyBorder="1" applyAlignment="1">
      <alignment wrapText="1"/>
    </xf>
    <xf numFmtId="4" fontId="1" fillId="3" borderId="12" xfId="0" applyNumberFormat="1" applyFont="1" applyFill="1" applyBorder="1" applyAlignment="1" applyProtection="1">
      <alignment horizontal="right" vertical="center" wrapText="1" shrinkToFit="1"/>
    </xf>
    <xf numFmtId="168" fontId="1" fillId="3" borderId="13" xfId="0" applyNumberFormat="1" applyFont="1" applyFill="1" applyBorder="1" applyAlignment="1" applyProtection="1">
      <alignment horizontal="right" vertical="center" wrapText="1" shrinkToFit="1"/>
    </xf>
    <xf numFmtId="168" fontId="1" fillId="3" borderId="14" xfId="0" applyNumberFormat="1" applyFont="1" applyFill="1" applyBorder="1" applyAlignment="1" applyProtection="1">
      <alignment horizontal="right" vertical="center" wrapText="1" shrinkToFit="1"/>
    </xf>
    <xf numFmtId="0" fontId="5" fillId="0" borderId="3" xfId="0" applyFont="1" applyBorder="1" applyAlignment="1"/>
    <xf numFmtId="172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77" fontId="0" fillId="0" borderId="3" xfId="0" applyNumberFormat="1" applyBorder="1" applyAlignment="1">
      <alignment horizontal="center"/>
    </xf>
    <xf numFmtId="0" fontId="3" fillId="0" borderId="7" xfId="0" applyFont="1" applyFill="1" applyBorder="1" applyAlignment="1">
      <alignment wrapText="1"/>
    </xf>
    <xf numFmtId="0" fontId="5" fillId="0" borderId="8" xfId="0" applyFont="1" applyBorder="1" applyAlignment="1"/>
    <xf numFmtId="172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2" xfId="0" applyFont="1" applyFill="1" applyBorder="1" applyAlignment="1">
      <alignment wrapText="1"/>
    </xf>
    <xf numFmtId="0" fontId="0" fillId="0" borderId="5" xfId="0" applyBorder="1" applyAlignment="1">
      <alignment horizontal="center"/>
    </xf>
    <xf numFmtId="0" fontId="0" fillId="0" borderId="2" xfId="0" applyBorder="1" applyAlignment="1"/>
    <xf numFmtId="177" fontId="0" fillId="0" borderId="5" xfId="0" applyNumberFormat="1" applyBorder="1" applyAlignment="1">
      <alignment horizontal="center"/>
    </xf>
    <xf numFmtId="0" fontId="0" fillId="0" borderId="11" xfId="0" applyBorder="1" applyAlignment="1"/>
    <xf numFmtId="0" fontId="0" fillId="0" borderId="12" xfId="0" applyBorder="1" applyAlignment="1"/>
    <xf numFmtId="170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14" fontId="3" fillId="0" borderId="15" xfId="0" applyNumberFormat="1" applyFont="1" applyBorder="1" applyAlignment="1">
      <alignment horizontal="center" vertical="center" wrapText="1"/>
    </xf>
  </cellXfs>
  <cellStyles count="1">
    <cellStyle name="Normaali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33333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33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808080"/>
      <rgbColor rgb="00A9A9A9"/>
      <rgbColor rgb="00FFFFFF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N41"/>
  <sheetViews>
    <sheetView tabSelected="1" topLeftCell="J1" workbookViewId="0">
      <selection activeCell="C36" sqref="C36:D36"/>
    </sheetView>
  </sheetViews>
  <sheetFormatPr baseColWidth="10" defaultRowHeight="12"/>
  <cols>
    <col min="1" max="1" width="8.33203125" customWidth="1"/>
    <col min="2" max="3" width="7.1640625" customWidth="1"/>
    <col min="4" max="4" width="8" bestFit="1" customWidth="1"/>
    <col min="5" max="39" width="7.1640625" customWidth="1"/>
  </cols>
  <sheetData>
    <row r="1" spans="1:40" ht="14" customHeight="1" thickBot="1"/>
    <row r="2" spans="1:40" ht="14" customHeight="1">
      <c r="A2" s="2"/>
      <c r="B2" s="10">
        <v>40629</v>
      </c>
      <c r="C2" s="11"/>
      <c r="D2" s="17"/>
      <c r="E2" s="10">
        <v>40628</v>
      </c>
      <c r="F2" s="11"/>
      <c r="G2" s="12"/>
      <c r="H2" s="10">
        <v>40627</v>
      </c>
      <c r="I2" s="11"/>
      <c r="J2" s="12"/>
      <c r="K2" s="10">
        <v>40626</v>
      </c>
      <c r="L2" s="11"/>
      <c r="M2" s="12"/>
      <c r="N2" s="10">
        <v>40625</v>
      </c>
      <c r="O2" s="11"/>
      <c r="P2" s="12"/>
      <c r="Q2" s="10">
        <v>40624</v>
      </c>
      <c r="R2" s="11"/>
      <c r="S2" s="12"/>
      <c r="T2" s="10">
        <v>40623</v>
      </c>
      <c r="U2" s="11"/>
      <c r="V2" s="12"/>
      <c r="W2" s="10">
        <v>40622</v>
      </c>
      <c r="X2" s="11"/>
      <c r="Y2" s="12"/>
      <c r="Z2" s="10">
        <v>40621</v>
      </c>
      <c r="AA2" s="11"/>
      <c r="AB2" s="12"/>
      <c r="AC2" s="10">
        <v>40620</v>
      </c>
      <c r="AD2" s="11"/>
      <c r="AE2" s="12"/>
      <c r="AF2" s="10">
        <v>40619</v>
      </c>
      <c r="AG2" s="11"/>
      <c r="AH2" s="12"/>
      <c r="AI2" s="10">
        <v>40618</v>
      </c>
      <c r="AJ2" s="11"/>
      <c r="AK2" s="12"/>
      <c r="AL2" s="10">
        <v>40617</v>
      </c>
      <c r="AM2" s="21"/>
      <c r="AN2" s="22"/>
    </row>
    <row r="3" spans="1:40" ht="14" customHeight="1">
      <c r="A3" s="2"/>
      <c r="B3" s="13" t="s">
        <v>24</v>
      </c>
      <c r="C3" s="8" t="s">
        <v>25</v>
      </c>
      <c r="D3" s="18" t="s">
        <v>27</v>
      </c>
      <c r="E3" s="13" t="s">
        <v>24</v>
      </c>
      <c r="F3" s="8" t="s">
        <v>25</v>
      </c>
      <c r="G3" s="14" t="s">
        <v>27</v>
      </c>
      <c r="H3" s="13" t="s">
        <v>24</v>
      </c>
      <c r="I3" s="8" t="s">
        <v>25</v>
      </c>
      <c r="J3" s="14" t="s">
        <v>27</v>
      </c>
      <c r="K3" s="13" t="s">
        <v>24</v>
      </c>
      <c r="L3" s="8" t="s">
        <v>25</v>
      </c>
      <c r="M3" s="14" t="s">
        <v>27</v>
      </c>
      <c r="N3" s="13" t="s">
        <v>24</v>
      </c>
      <c r="O3" s="8" t="s">
        <v>25</v>
      </c>
      <c r="P3" s="14" t="s">
        <v>27</v>
      </c>
      <c r="Q3" s="13" t="s">
        <v>24</v>
      </c>
      <c r="R3" s="8" t="s">
        <v>25</v>
      </c>
      <c r="S3" s="14" t="s">
        <v>27</v>
      </c>
      <c r="T3" s="13" t="s">
        <v>24</v>
      </c>
      <c r="U3" s="8" t="s">
        <v>25</v>
      </c>
      <c r="V3" s="14" t="s">
        <v>27</v>
      </c>
      <c r="W3" s="13" t="s">
        <v>24</v>
      </c>
      <c r="X3" s="8" t="s">
        <v>25</v>
      </c>
      <c r="Y3" s="14" t="s">
        <v>27</v>
      </c>
      <c r="Z3" s="13" t="s">
        <v>24</v>
      </c>
      <c r="AA3" s="8" t="s">
        <v>25</v>
      </c>
      <c r="AB3" s="14" t="s">
        <v>27</v>
      </c>
      <c r="AC3" s="13" t="s">
        <v>24</v>
      </c>
      <c r="AD3" s="8" t="s">
        <v>25</v>
      </c>
      <c r="AE3" s="14" t="s">
        <v>27</v>
      </c>
      <c r="AF3" s="13" t="s">
        <v>24</v>
      </c>
      <c r="AG3" s="8" t="s">
        <v>25</v>
      </c>
      <c r="AH3" s="14" t="s">
        <v>27</v>
      </c>
      <c r="AI3" s="13" t="s">
        <v>24</v>
      </c>
      <c r="AJ3" s="8" t="s">
        <v>25</v>
      </c>
      <c r="AK3" s="14" t="s">
        <v>27</v>
      </c>
      <c r="AL3" s="13" t="s">
        <v>24</v>
      </c>
      <c r="AM3" s="8" t="s">
        <v>25</v>
      </c>
      <c r="AN3" s="14" t="s">
        <v>27</v>
      </c>
    </row>
    <row r="4" spans="1:40" ht="14" customHeight="1">
      <c r="A4" s="3" t="s">
        <v>0</v>
      </c>
      <c r="B4" s="15">
        <v>25.06</v>
      </c>
      <c r="C4" s="9">
        <v>7.4969999999999999</v>
      </c>
      <c r="D4" s="19">
        <f t="shared" ref="D4:D27" si="0">(((B4/1000)*1.24)+$C$37)*C4</f>
        <v>0.25545577679999998</v>
      </c>
      <c r="E4" s="15">
        <v>24.17</v>
      </c>
      <c r="F4" s="9">
        <v>5.5679999999999996</v>
      </c>
      <c r="G4" s="16">
        <f t="shared" ref="G4:G27" si="1">(((E4/1000)*1.24)+$C$37)*F4</f>
        <v>0.1835814144</v>
      </c>
      <c r="H4" s="15">
        <v>23.4</v>
      </c>
      <c r="I4" s="9">
        <v>6.415</v>
      </c>
      <c r="J4" s="16">
        <f t="shared" ref="J4:J27" si="2">(((H4/1000)*1.24)+$C$37)*I4</f>
        <v>0.20538263999999998</v>
      </c>
      <c r="K4" s="15">
        <v>24.67</v>
      </c>
      <c r="L4" s="9">
        <v>3.2450000000000001</v>
      </c>
      <c r="M4" s="16">
        <f t="shared" ref="M4:M27" si="3">(((K4/1000)*1.24)+$C$37)*L4</f>
        <v>0.10900214600000002</v>
      </c>
      <c r="N4" s="15">
        <v>24.21</v>
      </c>
      <c r="O4" s="9">
        <v>4.4109999999999996</v>
      </c>
      <c r="P4" s="16">
        <f t="shared" ref="P4:P27" si="4">(((N4/1000)*1.24)+$C$37)*O4</f>
        <v>0.14565298440000002</v>
      </c>
      <c r="Q4" s="15">
        <v>23.78</v>
      </c>
      <c r="R4" s="9">
        <v>2.911</v>
      </c>
      <c r="S4" s="16">
        <f t="shared" ref="S4:S27" si="5">(((Q4/1000)*1.24)+$C$37)*R4</f>
        <v>9.4570239200000003E-2</v>
      </c>
      <c r="T4" s="15">
        <v>24.04</v>
      </c>
      <c r="U4" s="9">
        <v>3.246</v>
      </c>
      <c r="V4" s="16">
        <f t="shared" ref="V4:V27" si="6">(((T4/1000)*1.24)+$C$37)*U4</f>
        <v>0.1064999616</v>
      </c>
      <c r="W4" s="15">
        <v>24.22</v>
      </c>
      <c r="X4" s="9">
        <v>3.0990000000000002</v>
      </c>
      <c r="Y4" s="16">
        <f t="shared" ref="Y4:Y27" si="7">(((W4/1000)*1.24)+$C$37)*X4</f>
        <v>0.10236864720000001</v>
      </c>
      <c r="Z4" s="15">
        <v>24.9</v>
      </c>
      <c r="AA4" s="9">
        <v>4.3339999999999996</v>
      </c>
      <c r="AB4" s="16">
        <f t="shared" ref="AB4:AB27" si="8">(((Z4/1000)*1.24)+$C$37)*AA4</f>
        <v>0.14681858399999997</v>
      </c>
      <c r="AC4" s="15">
        <v>24.46</v>
      </c>
      <c r="AD4" s="9">
        <v>0.58699999999999997</v>
      </c>
      <c r="AE4" s="16">
        <f t="shared" ref="AE4:AE27" si="9">(((AC4/1000)*1.24)+$C$37)*AD4</f>
        <v>1.9564944800000001E-2</v>
      </c>
      <c r="AF4" s="15">
        <v>24.03</v>
      </c>
      <c r="AG4" s="9">
        <v>3.952</v>
      </c>
      <c r="AH4" s="16">
        <f t="shared" ref="AH4:AH27" si="10">(((AF4/1000)*1.24)+$C$37)*AG4</f>
        <v>0.12961453440000001</v>
      </c>
      <c r="AI4" s="15">
        <v>22.89</v>
      </c>
      <c r="AJ4" s="9">
        <v>4.2229999999999999</v>
      </c>
      <c r="AK4" s="16">
        <f t="shared" ref="AK4:AK27" si="11">(((AI4/1000)*1.24)+$C$37)*AJ4</f>
        <v>0.13253294280000003</v>
      </c>
      <c r="AL4" s="15">
        <v>22.6</v>
      </c>
      <c r="AM4" s="9">
        <v>1.7849999999999999</v>
      </c>
      <c r="AN4" s="16">
        <f t="shared" ref="AN4:AN27" si="12">(((AL4/1000)*1.24)+$C$37)*AM4</f>
        <v>5.5377840000000005E-2</v>
      </c>
    </row>
    <row r="5" spans="1:40" ht="14" customHeight="1">
      <c r="A5" s="3" t="s">
        <v>1</v>
      </c>
      <c r="B5" s="15">
        <v>24.37</v>
      </c>
      <c r="C5" s="9">
        <v>4.8330000000000002</v>
      </c>
      <c r="D5" s="19">
        <f t="shared" si="0"/>
        <v>0.16054646040000001</v>
      </c>
      <c r="E5" s="15">
        <v>24.05</v>
      </c>
      <c r="F5" s="9">
        <v>2.9129999999999998</v>
      </c>
      <c r="G5" s="16">
        <f t="shared" si="1"/>
        <v>9.5610486000000008E-2</v>
      </c>
      <c r="H5" s="15">
        <v>22.92</v>
      </c>
      <c r="I5" s="9">
        <v>4.5670000000000002</v>
      </c>
      <c r="J5" s="16">
        <f t="shared" si="2"/>
        <v>0.14349879360000004</v>
      </c>
      <c r="K5" s="15">
        <v>24.51</v>
      </c>
      <c r="L5" s="9">
        <v>7.5640000000000001</v>
      </c>
      <c r="M5" s="16">
        <f t="shared" si="3"/>
        <v>0.25258011360000004</v>
      </c>
      <c r="N5" s="15">
        <v>24.05</v>
      </c>
      <c r="O5" s="9">
        <v>2.8220000000000001</v>
      </c>
      <c r="P5" s="16">
        <f t="shared" si="4"/>
        <v>9.2623684000000012E-2</v>
      </c>
      <c r="Q5" s="15">
        <v>23.17</v>
      </c>
      <c r="R5" s="9">
        <v>4.4829999999999997</v>
      </c>
      <c r="S5" s="16">
        <f t="shared" si="5"/>
        <v>0.14224917640000001</v>
      </c>
      <c r="T5" s="15">
        <v>23.81</v>
      </c>
      <c r="U5" s="9">
        <v>2.9129999999999998</v>
      </c>
      <c r="V5" s="16">
        <f t="shared" si="6"/>
        <v>9.4743577199999984E-2</v>
      </c>
      <c r="W5" s="15">
        <v>23.98</v>
      </c>
      <c r="X5" s="9">
        <v>4.3419999999999996</v>
      </c>
      <c r="Y5" s="16">
        <f t="shared" si="7"/>
        <v>0.14213623839999998</v>
      </c>
      <c r="Z5" s="15">
        <v>24.73</v>
      </c>
      <c r="AA5" s="9">
        <v>5.7930000000000001</v>
      </c>
      <c r="AB5" s="16">
        <f t="shared" si="8"/>
        <v>0.19502250360000004</v>
      </c>
      <c r="AC5" s="15">
        <v>24.21</v>
      </c>
      <c r="AD5" s="9">
        <v>1.851</v>
      </c>
      <c r="AE5" s="16">
        <f t="shared" si="9"/>
        <v>6.1120760400000008E-2</v>
      </c>
      <c r="AF5" s="15">
        <v>23.92</v>
      </c>
      <c r="AG5" s="9">
        <v>4.2539999999999996</v>
      </c>
      <c r="AH5" s="16">
        <f t="shared" si="10"/>
        <v>0.1389390432</v>
      </c>
      <c r="AI5" s="15">
        <v>22.68</v>
      </c>
      <c r="AJ5" s="9">
        <v>1.36</v>
      </c>
      <c r="AK5" s="16">
        <f t="shared" si="11"/>
        <v>4.2327551999999997E-2</v>
      </c>
      <c r="AL5" s="15">
        <v>22.52</v>
      </c>
      <c r="AM5" s="9">
        <v>3.254</v>
      </c>
      <c r="AN5" s="16">
        <f t="shared" si="12"/>
        <v>0.10062929919999998</v>
      </c>
    </row>
    <row r="6" spans="1:40" ht="14" customHeight="1">
      <c r="A6" s="3" t="s">
        <v>2</v>
      </c>
      <c r="B6" s="15">
        <v>24.34</v>
      </c>
      <c r="C6" s="9">
        <v>2.9260000000000002</v>
      </c>
      <c r="D6" s="19">
        <f t="shared" si="0"/>
        <v>9.7089361600000007E-2</v>
      </c>
      <c r="E6" s="15">
        <v>24.01</v>
      </c>
      <c r="F6" s="9">
        <v>3.5</v>
      </c>
      <c r="G6" s="16">
        <f t="shared" si="1"/>
        <v>0.1147034</v>
      </c>
      <c r="H6" s="15">
        <v>22.89</v>
      </c>
      <c r="I6" s="9">
        <v>2.9049999999999998</v>
      </c>
      <c r="J6" s="16">
        <f t="shared" si="2"/>
        <v>9.1169358000000006E-2</v>
      </c>
      <c r="K6" s="15">
        <v>24.41</v>
      </c>
      <c r="L6" s="9">
        <v>5.9450000000000003</v>
      </c>
      <c r="M6" s="16">
        <f t="shared" si="3"/>
        <v>0.19778063800000004</v>
      </c>
      <c r="N6" s="15">
        <v>24.07</v>
      </c>
      <c r="O6" s="9">
        <v>0.65200000000000002</v>
      </c>
      <c r="P6" s="16">
        <f t="shared" si="4"/>
        <v>2.1416113600000002E-2</v>
      </c>
      <c r="Q6" s="15">
        <v>23.3</v>
      </c>
      <c r="R6" s="9">
        <v>5.9690000000000003</v>
      </c>
      <c r="S6" s="16">
        <f t="shared" si="5"/>
        <v>0.19036334800000004</v>
      </c>
      <c r="T6" s="15">
        <v>23.64</v>
      </c>
      <c r="U6" s="9">
        <v>2.9159999999999999</v>
      </c>
      <c r="V6" s="16">
        <f t="shared" si="6"/>
        <v>9.4226457600000008E-2</v>
      </c>
      <c r="W6" s="15">
        <v>23.85</v>
      </c>
      <c r="X6" s="9">
        <v>4.8650000000000002</v>
      </c>
      <c r="Y6" s="16">
        <f t="shared" si="7"/>
        <v>0.15847251000000004</v>
      </c>
      <c r="Z6" s="15">
        <v>24.65</v>
      </c>
      <c r="AA6" s="9">
        <v>0.53500000000000003</v>
      </c>
      <c r="AB6" s="16">
        <f t="shared" si="8"/>
        <v>1.7957810000000001E-2</v>
      </c>
      <c r="AC6" s="15">
        <v>24.1</v>
      </c>
      <c r="AD6" s="9">
        <v>2.2570000000000001</v>
      </c>
      <c r="AE6" s="16">
        <f t="shared" si="9"/>
        <v>7.4219188000000005E-2</v>
      </c>
      <c r="AF6" s="15">
        <v>23.91</v>
      </c>
      <c r="AG6" s="9">
        <v>4.4969999999999999</v>
      </c>
      <c r="AH6" s="16">
        <f t="shared" si="10"/>
        <v>0.14681985480000001</v>
      </c>
      <c r="AI6" s="15">
        <v>22.17</v>
      </c>
      <c r="AJ6" s="9">
        <v>1.5940000000000001</v>
      </c>
      <c r="AK6" s="16">
        <f t="shared" si="11"/>
        <v>4.8602335200000006E-2</v>
      </c>
      <c r="AL6" s="15">
        <v>21.45</v>
      </c>
      <c r="AM6" s="9">
        <v>4.0250000000000004</v>
      </c>
      <c r="AN6" s="16">
        <f t="shared" si="12"/>
        <v>0.11913195000000001</v>
      </c>
    </row>
    <row r="7" spans="1:40" ht="14" customHeight="1">
      <c r="A7" s="3" t="s">
        <v>3</v>
      </c>
      <c r="B7" s="15">
        <v>24.39</v>
      </c>
      <c r="C7" s="9">
        <v>2.927</v>
      </c>
      <c r="D7" s="19">
        <f t="shared" si="0"/>
        <v>9.7304017200000023E-2</v>
      </c>
      <c r="E7" s="15">
        <v>24.07</v>
      </c>
      <c r="F7" s="9">
        <v>6.8540000000000001</v>
      </c>
      <c r="G7" s="16">
        <f t="shared" si="1"/>
        <v>0.22513196720000003</v>
      </c>
      <c r="H7" s="15">
        <v>23.1</v>
      </c>
      <c r="I7" s="9">
        <v>6.4770000000000003</v>
      </c>
      <c r="J7" s="16">
        <f t="shared" si="2"/>
        <v>0.20495818800000004</v>
      </c>
      <c r="K7" s="15">
        <v>24.46</v>
      </c>
      <c r="L7" s="9">
        <v>3.891</v>
      </c>
      <c r="M7" s="16">
        <f t="shared" si="3"/>
        <v>0.1296885864</v>
      </c>
      <c r="N7" s="15">
        <v>24.15</v>
      </c>
      <c r="O7" s="9">
        <v>2.91</v>
      </c>
      <c r="P7" s="16">
        <f t="shared" si="4"/>
        <v>9.587285999999999E-2</v>
      </c>
      <c r="Q7" s="15">
        <v>23.47</v>
      </c>
      <c r="R7" s="9">
        <v>5.3630000000000004</v>
      </c>
      <c r="S7" s="16">
        <f t="shared" si="5"/>
        <v>0.17216731640000002</v>
      </c>
      <c r="T7" s="15">
        <v>23.73</v>
      </c>
      <c r="U7" s="9">
        <v>3.9140000000000001</v>
      </c>
      <c r="V7" s="16">
        <f t="shared" si="6"/>
        <v>0.1269122328</v>
      </c>
      <c r="W7" s="15">
        <v>23.82</v>
      </c>
      <c r="X7" s="9">
        <v>3.274</v>
      </c>
      <c r="Y7" s="16">
        <f t="shared" si="7"/>
        <v>0.10652548320000002</v>
      </c>
      <c r="Z7" s="15">
        <v>24.68</v>
      </c>
      <c r="AA7" s="9">
        <v>2.4220000000000002</v>
      </c>
      <c r="AB7" s="16">
        <f t="shared" si="8"/>
        <v>8.1386950400000005E-2</v>
      </c>
      <c r="AC7" s="15">
        <v>24.19</v>
      </c>
      <c r="AD7" s="9">
        <v>0.54700000000000004</v>
      </c>
      <c r="AE7" s="16">
        <f t="shared" si="9"/>
        <v>1.8048593200000001E-2</v>
      </c>
      <c r="AF7" s="15">
        <v>23.94</v>
      </c>
      <c r="AG7" s="9">
        <v>3.9420000000000002</v>
      </c>
      <c r="AH7" s="16">
        <f t="shared" si="10"/>
        <v>0.1288466352</v>
      </c>
      <c r="AI7" s="15">
        <v>23.02</v>
      </c>
      <c r="AJ7" s="9">
        <v>2.919</v>
      </c>
      <c r="AK7" s="16">
        <f t="shared" si="11"/>
        <v>9.2079271199999993E-2</v>
      </c>
      <c r="AL7" s="15">
        <v>21.64</v>
      </c>
      <c r="AM7" s="9">
        <v>5.2990000000000004</v>
      </c>
      <c r="AN7" s="16">
        <f t="shared" si="12"/>
        <v>0.15808824639999999</v>
      </c>
    </row>
    <row r="8" spans="1:40" ht="14" customHeight="1">
      <c r="A8" s="3" t="s">
        <v>4</v>
      </c>
      <c r="B8" s="15">
        <v>24.96</v>
      </c>
      <c r="C8" s="9">
        <v>5.3810000000000002</v>
      </c>
      <c r="D8" s="19">
        <f t="shared" si="0"/>
        <v>0.1826871024</v>
      </c>
      <c r="E8" s="15">
        <v>24.38</v>
      </c>
      <c r="F8" s="9">
        <v>5.726</v>
      </c>
      <c r="G8" s="16">
        <f t="shared" si="1"/>
        <v>0.19028185120000002</v>
      </c>
      <c r="H8" s="15">
        <v>23.77</v>
      </c>
      <c r="I8" s="9">
        <v>5.923</v>
      </c>
      <c r="J8" s="16">
        <f t="shared" si="2"/>
        <v>0.19234824039999998</v>
      </c>
      <c r="K8" s="15">
        <v>24.98</v>
      </c>
      <c r="L8" s="9">
        <v>2.996</v>
      </c>
      <c r="M8" s="16">
        <f t="shared" si="3"/>
        <v>0.10178969919999999</v>
      </c>
      <c r="N8" s="15">
        <v>24.49</v>
      </c>
      <c r="O8" s="9">
        <v>3.5089999999999999</v>
      </c>
      <c r="P8" s="16">
        <f t="shared" si="4"/>
        <v>0.11708690839999998</v>
      </c>
      <c r="Q8" s="15">
        <v>23.84</v>
      </c>
      <c r="R8" s="9">
        <v>0.72599999999999998</v>
      </c>
      <c r="S8" s="16">
        <f t="shared" si="5"/>
        <v>2.36397216E-2</v>
      </c>
      <c r="T8" s="15">
        <v>23.82</v>
      </c>
      <c r="U8" s="9">
        <v>6.133</v>
      </c>
      <c r="V8" s="16">
        <f t="shared" si="6"/>
        <v>0.19954819440000002</v>
      </c>
      <c r="W8" s="15">
        <v>23.91</v>
      </c>
      <c r="X8" s="9">
        <v>1.375</v>
      </c>
      <c r="Y8" s="16">
        <f t="shared" si="7"/>
        <v>4.4891550000000002E-2</v>
      </c>
      <c r="Z8" s="15">
        <v>25.04</v>
      </c>
      <c r="AA8" s="9">
        <v>2.5350000000000001</v>
      </c>
      <c r="AB8" s="16">
        <f t="shared" si="8"/>
        <v>8.6315736000000004E-2</v>
      </c>
      <c r="AC8" s="15">
        <v>24.54</v>
      </c>
      <c r="AD8" s="9">
        <v>6.194</v>
      </c>
      <c r="AE8" s="16">
        <f t="shared" si="9"/>
        <v>0.20706294239999998</v>
      </c>
      <c r="AF8" s="15">
        <v>24.51</v>
      </c>
      <c r="AG8" s="9">
        <v>0.88700000000000001</v>
      </c>
      <c r="AH8" s="16">
        <f t="shared" si="10"/>
        <v>2.9619058800000004E-2</v>
      </c>
      <c r="AI8" s="15">
        <v>23.46</v>
      </c>
      <c r="AJ8" s="9">
        <v>4.0030000000000001</v>
      </c>
      <c r="AK8" s="16">
        <f t="shared" si="11"/>
        <v>0.12845787120000002</v>
      </c>
      <c r="AL8" s="15">
        <v>22.95</v>
      </c>
      <c r="AM8" s="9">
        <v>3.2370000000000001</v>
      </c>
      <c r="AN8" s="16">
        <f t="shared" si="12"/>
        <v>0.10182954600000001</v>
      </c>
    </row>
    <row r="9" spans="1:40" ht="14" customHeight="1">
      <c r="A9" s="3" t="s">
        <v>5</v>
      </c>
      <c r="B9" s="15">
        <v>25.64</v>
      </c>
      <c r="C9" s="9">
        <v>3.5169999999999999</v>
      </c>
      <c r="D9" s="19">
        <f t="shared" si="0"/>
        <v>0.1223690912</v>
      </c>
      <c r="E9" s="15">
        <v>27.11</v>
      </c>
      <c r="F9" s="9">
        <v>1.5249999999999999</v>
      </c>
      <c r="G9" s="16">
        <f t="shared" si="1"/>
        <v>5.5840009999999995E-2</v>
      </c>
      <c r="H9" s="15">
        <v>30.85</v>
      </c>
      <c r="I9" s="9">
        <v>3.3319999999999999</v>
      </c>
      <c r="J9" s="16">
        <f t="shared" si="2"/>
        <v>0.13745832800000002</v>
      </c>
      <c r="K9" s="15">
        <v>33.33</v>
      </c>
      <c r="L9" s="9">
        <v>1.0920000000000001</v>
      </c>
      <c r="M9" s="16">
        <f t="shared" si="3"/>
        <v>4.8407486400000005E-2</v>
      </c>
      <c r="N9" s="15">
        <v>25.17</v>
      </c>
      <c r="O9" s="9">
        <v>3.3690000000000002</v>
      </c>
      <c r="P9" s="16">
        <f t="shared" si="4"/>
        <v>0.1152561852</v>
      </c>
      <c r="Q9" s="15">
        <v>32.840000000000003</v>
      </c>
      <c r="R9" s="9">
        <v>0.374</v>
      </c>
      <c r="S9" s="16">
        <f t="shared" si="5"/>
        <v>1.6351878400000002E-2</v>
      </c>
      <c r="T9" s="15">
        <v>23.74</v>
      </c>
      <c r="U9" s="9">
        <v>5.508</v>
      </c>
      <c r="V9" s="16">
        <f t="shared" si="6"/>
        <v>0.17866630079999998</v>
      </c>
      <c r="W9" s="15">
        <v>23.94</v>
      </c>
      <c r="X9" s="9">
        <v>3.2189999999999999</v>
      </c>
      <c r="Y9" s="16">
        <f t="shared" si="7"/>
        <v>0.10521494640000001</v>
      </c>
      <c r="Z9" s="15">
        <v>30.72</v>
      </c>
      <c r="AA9" s="9">
        <v>3.4710000000000001</v>
      </c>
      <c r="AB9" s="16">
        <f t="shared" si="8"/>
        <v>0.14263310879999999</v>
      </c>
      <c r="AC9" s="15">
        <v>25.84</v>
      </c>
      <c r="AD9" s="9">
        <v>4.4619999999999997</v>
      </c>
      <c r="AE9" s="16">
        <f t="shared" si="9"/>
        <v>0.15635561919999999</v>
      </c>
      <c r="AF9" s="15">
        <v>32.909999999999997</v>
      </c>
      <c r="AG9" s="9">
        <v>2.3090000000000002</v>
      </c>
      <c r="AH9" s="16">
        <f t="shared" si="10"/>
        <v>0.10115359560000001</v>
      </c>
      <c r="AI9" s="15">
        <v>31.23</v>
      </c>
      <c r="AJ9" s="9">
        <v>5.0179999999999998</v>
      </c>
      <c r="AK9" s="16">
        <f t="shared" si="11"/>
        <v>0.2093770536</v>
      </c>
      <c r="AL9" s="15">
        <v>43.03</v>
      </c>
      <c r="AM9" s="9">
        <v>1.147</v>
      </c>
      <c r="AN9" s="16">
        <f t="shared" si="12"/>
        <v>6.4641708400000011E-2</v>
      </c>
    </row>
    <row r="10" spans="1:40" ht="14" customHeight="1">
      <c r="A10" s="3" t="s">
        <v>6</v>
      </c>
      <c r="B10" s="15">
        <v>25.59</v>
      </c>
      <c r="C10" s="9">
        <v>2.4620000000000002</v>
      </c>
      <c r="D10" s="19">
        <f t="shared" si="0"/>
        <v>8.5509199200000011E-2</v>
      </c>
      <c r="E10" s="15">
        <v>31.07</v>
      </c>
      <c r="F10" s="9">
        <v>0.35699999999999998</v>
      </c>
      <c r="G10" s="16">
        <f t="shared" si="1"/>
        <v>1.48250676E-2</v>
      </c>
      <c r="H10" s="15">
        <v>33.4</v>
      </c>
      <c r="I10" s="9">
        <v>1.5389999999999999</v>
      </c>
      <c r="J10" s="16">
        <f t="shared" si="2"/>
        <v>6.8356224000000007E-2</v>
      </c>
      <c r="K10" s="15">
        <v>40.07</v>
      </c>
      <c r="L10" s="9">
        <v>3.633</v>
      </c>
      <c r="M10" s="16">
        <f t="shared" si="3"/>
        <v>0.19141114440000001</v>
      </c>
      <c r="N10" s="15">
        <v>32.82</v>
      </c>
      <c r="O10" s="9">
        <v>3.6</v>
      </c>
      <c r="P10" s="16">
        <f t="shared" si="4"/>
        <v>0.15730848000000003</v>
      </c>
      <c r="Q10" s="15">
        <v>40.03</v>
      </c>
      <c r="R10" s="9">
        <v>1.07</v>
      </c>
      <c r="S10" s="16">
        <f t="shared" si="5"/>
        <v>5.632180400000001E-2</v>
      </c>
      <c r="T10" s="15">
        <v>23.13</v>
      </c>
      <c r="U10" s="9">
        <v>0.77200000000000002</v>
      </c>
      <c r="V10" s="16">
        <f t="shared" si="6"/>
        <v>2.44578864E-2</v>
      </c>
      <c r="W10" s="15">
        <v>23.74</v>
      </c>
      <c r="X10" s="9">
        <v>2.9239999999999999</v>
      </c>
      <c r="Y10" s="16">
        <f t="shared" si="7"/>
        <v>9.4847542399999984E-2</v>
      </c>
      <c r="Z10" s="15">
        <v>32.590000000000003</v>
      </c>
      <c r="AA10" s="9">
        <v>4.048</v>
      </c>
      <c r="AB10" s="16">
        <f t="shared" si="8"/>
        <v>0.17573015680000001</v>
      </c>
      <c r="AC10" s="15">
        <v>27.38</v>
      </c>
      <c r="AD10" s="9">
        <v>4.7050000000000001</v>
      </c>
      <c r="AE10" s="16">
        <f t="shared" si="9"/>
        <v>0.17385539600000002</v>
      </c>
      <c r="AF10" s="15">
        <v>32.79</v>
      </c>
      <c r="AG10" s="9">
        <v>3.4409999999999998</v>
      </c>
      <c r="AH10" s="16">
        <f t="shared" si="10"/>
        <v>0.1502326836</v>
      </c>
      <c r="AI10" s="15">
        <v>37.96</v>
      </c>
      <c r="AJ10" s="9">
        <v>6.3019999999999996</v>
      </c>
      <c r="AK10" s="16">
        <f t="shared" si="11"/>
        <v>0.31554366079999996</v>
      </c>
      <c r="AL10" s="15">
        <v>43.21</v>
      </c>
      <c r="AM10" s="9">
        <v>4.2190000000000003</v>
      </c>
      <c r="AN10" s="16">
        <f t="shared" si="12"/>
        <v>0.23871270760000002</v>
      </c>
    </row>
    <row r="11" spans="1:40" ht="14" customHeight="1">
      <c r="A11" s="3" t="s">
        <v>7</v>
      </c>
      <c r="B11" s="15">
        <v>26.31</v>
      </c>
      <c r="C11" s="9">
        <v>0.35699999999999998</v>
      </c>
      <c r="D11" s="19">
        <f t="shared" si="0"/>
        <v>1.2717910799999999E-2</v>
      </c>
      <c r="E11" s="15">
        <v>32.89</v>
      </c>
      <c r="F11" s="9">
        <v>1.8959999999999999</v>
      </c>
      <c r="G11" s="16">
        <f t="shared" si="1"/>
        <v>8.3013705600000001E-2</v>
      </c>
      <c r="H11" s="15">
        <v>40.06</v>
      </c>
      <c r="I11" s="9">
        <v>2.4249999999999998</v>
      </c>
      <c r="J11" s="16">
        <f t="shared" si="2"/>
        <v>0.12773542000000002</v>
      </c>
      <c r="K11" s="15">
        <v>43.05</v>
      </c>
      <c r="L11" s="9">
        <v>3.79</v>
      </c>
      <c r="M11" s="16">
        <f t="shared" si="3"/>
        <v>0.21368778000000002</v>
      </c>
      <c r="N11" s="15">
        <v>39.04</v>
      </c>
      <c r="O11" s="9">
        <v>0.35299999999999998</v>
      </c>
      <c r="P11" s="16">
        <f t="shared" si="4"/>
        <v>1.8147588799999999E-2</v>
      </c>
      <c r="Q11" s="15">
        <v>42.09</v>
      </c>
      <c r="R11" s="9">
        <v>6.42</v>
      </c>
      <c r="S11" s="16">
        <f t="shared" si="5"/>
        <v>0.35433007200000005</v>
      </c>
      <c r="T11" s="15">
        <v>23.41</v>
      </c>
      <c r="U11" s="9">
        <v>3.53</v>
      </c>
      <c r="V11" s="16">
        <f t="shared" si="6"/>
        <v>0.11306025199999999</v>
      </c>
      <c r="W11" s="15">
        <v>24.03</v>
      </c>
      <c r="X11" s="9">
        <v>4.4800000000000004</v>
      </c>
      <c r="Y11" s="16">
        <f t="shared" si="7"/>
        <v>0.14693145600000004</v>
      </c>
      <c r="Z11" s="15">
        <v>40.1</v>
      </c>
      <c r="AA11" s="9">
        <v>5.6310000000000002</v>
      </c>
      <c r="AB11" s="16">
        <f t="shared" si="8"/>
        <v>0.29688884400000004</v>
      </c>
      <c r="AC11" s="15">
        <v>34.979999999999997</v>
      </c>
      <c r="AD11" s="9">
        <v>1.4039999999999999</v>
      </c>
      <c r="AE11" s="16">
        <f t="shared" si="9"/>
        <v>6.511078079999999E-2</v>
      </c>
      <c r="AF11" s="15">
        <v>35.68</v>
      </c>
      <c r="AG11" s="9">
        <v>3.0630000000000002</v>
      </c>
      <c r="AH11" s="16">
        <f t="shared" si="10"/>
        <v>0.14470592160000001</v>
      </c>
      <c r="AI11" s="15">
        <v>42.02</v>
      </c>
      <c r="AJ11" s="9">
        <v>2.4580000000000002</v>
      </c>
      <c r="AK11" s="16">
        <f t="shared" si="11"/>
        <v>0.13544759840000001</v>
      </c>
      <c r="AL11" s="15">
        <v>43.08</v>
      </c>
      <c r="AM11" s="9">
        <v>3.766</v>
      </c>
      <c r="AN11" s="16">
        <f t="shared" si="12"/>
        <v>0.2124747072</v>
      </c>
    </row>
    <row r="12" spans="1:40" ht="14" customHeight="1">
      <c r="A12" s="3" t="s">
        <v>8</v>
      </c>
      <c r="B12" s="15">
        <v>25.97</v>
      </c>
      <c r="C12" s="9">
        <v>0.35299999999999998</v>
      </c>
      <c r="D12" s="19">
        <f t="shared" si="0"/>
        <v>1.2426588399999999E-2</v>
      </c>
      <c r="E12" s="15">
        <v>41.98</v>
      </c>
      <c r="F12" s="9">
        <v>3.331</v>
      </c>
      <c r="G12" s="16">
        <f t="shared" si="1"/>
        <v>0.1833888712</v>
      </c>
      <c r="H12" s="15">
        <v>42.11</v>
      </c>
      <c r="I12" s="9">
        <v>0.35799999999999998</v>
      </c>
      <c r="J12" s="16">
        <f t="shared" si="2"/>
        <v>1.9767471200000001E-2</v>
      </c>
      <c r="K12" s="15">
        <v>43.06</v>
      </c>
      <c r="L12" s="9">
        <v>3.7040000000000002</v>
      </c>
      <c r="M12" s="16">
        <f t="shared" si="3"/>
        <v>0.20888485760000003</v>
      </c>
      <c r="N12" s="15">
        <v>42.35</v>
      </c>
      <c r="O12" s="9">
        <v>0.35399999999999998</v>
      </c>
      <c r="P12" s="16">
        <f t="shared" si="4"/>
        <v>1.9651955999999998E-2</v>
      </c>
      <c r="Q12" s="15">
        <v>42.22</v>
      </c>
      <c r="R12" s="9">
        <v>1.34</v>
      </c>
      <c r="S12" s="16">
        <f t="shared" si="5"/>
        <v>7.4172752000000008E-2</v>
      </c>
      <c r="T12" s="15">
        <v>24.14</v>
      </c>
      <c r="U12" s="9">
        <v>2.907</v>
      </c>
      <c r="V12" s="16">
        <f t="shared" si="6"/>
        <v>9.5737975200000006E-2</v>
      </c>
      <c r="W12" s="15">
        <v>24.33</v>
      </c>
      <c r="X12" s="9">
        <v>5.77</v>
      </c>
      <c r="Y12" s="16">
        <f t="shared" si="7"/>
        <v>0.19138628399999996</v>
      </c>
      <c r="Z12" s="15">
        <v>41.92</v>
      </c>
      <c r="AA12" s="9">
        <v>2.9809999999999999</v>
      </c>
      <c r="AB12" s="16">
        <f t="shared" si="8"/>
        <v>0.16389776480000001</v>
      </c>
      <c r="AC12" s="15">
        <v>39.08</v>
      </c>
      <c r="AD12" s="9">
        <v>0.35499999999999998</v>
      </c>
      <c r="AE12" s="16">
        <f t="shared" si="9"/>
        <v>1.8268015999999998E-2</v>
      </c>
      <c r="AF12" s="15">
        <v>39.369999999999997</v>
      </c>
      <c r="AG12" s="9">
        <v>3.3690000000000002</v>
      </c>
      <c r="AH12" s="16">
        <f t="shared" si="10"/>
        <v>0.17457753719999999</v>
      </c>
      <c r="AI12" s="15">
        <v>41.17</v>
      </c>
      <c r="AJ12" s="9">
        <v>2.5779999999999998</v>
      </c>
      <c r="AK12" s="16">
        <f t="shared" si="11"/>
        <v>0.13934296239999999</v>
      </c>
      <c r="AL12" s="15">
        <v>43.23</v>
      </c>
      <c r="AM12" s="9">
        <v>3.4430000000000001</v>
      </c>
      <c r="AN12" s="16">
        <f t="shared" si="12"/>
        <v>0.19489170360000002</v>
      </c>
    </row>
    <row r="13" spans="1:40" ht="14" customHeight="1">
      <c r="A13" s="3" t="s">
        <v>9</v>
      </c>
      <c r="B13" s="15">
        <v>27.07</v>
      </c>
      <c r="C13" s="9">
        <v>1.579</v>
      </c>
      <c r="D13" s="19">
        <f t="shared" si="0"/>
        <v>5.7738977200000006E-2</v>
      </c>
      <c r="E13" s="15">
        <v>39.020000000000003</v>
      </c>
      <c r="F13" s="9">
        <v>2.5920000000000001</v>
      </c>
      <c r="G13" s="16">
        <f t="shared" si="1"/>
        <v>0.13318940160000003</v>
      </c>
      <c r="H13" s="15">
        <v>39.26</v>
      </c>
      <c r="I13" s="9">
        <v>0.35799999999999998</v>
      </c>
      <c r="J13" s="16">
        <f t="shared" si="2"/>
        <v>1.8502299199999999E-2</v>
      </c>
      <c r="K13" s="15">
        <v>43.03</v>
      </c>
      <c r="L13" s="9">
        <v>0.35599999999999998</v>
      </c>
      <c r="M13" s="16">
        <f t="shared" si="3"/>
        <v>2.0063163200000001E-2</v>
      </c>
      <c r="N13" s="15">
        <v>40.729999999999997</v>
      </c>
      <c r="O13" s="9">
        <v>0.35299999999999998</v>
      </c>
      <c r="P13" s="16">
        <f t="shared" si="4"/>
        <v>1.8887335599999996E-2</v>
      </c>
      <c r="Q13" s="15">
        <v>40.049999999999997</v>
      </c>
      <c r="R13" s="9">
        <v>2.4950000000000001</v>
      </c>
      <c r="S13" s="16">
        <f t="shared" si="5"/>
        <v>0.13139168999999998</v>
      </c>
      <c r="T13" s="15">
        <v>24.44</v>
      </c>
      <c r="U13" s="9">
        <v>3.6080000000000001</v>
      </c>
      <c r="V13" s="16">
        <f t="shared" si="6"/>
        <v>0.12016660479999999</v>
      </c>
      <c r="W13" s="15">
        <v>24.49</v>
      </c>
      <c r="X13" s="9">
        <v>6.4820000000000002</v>
      </c>
      <c r="Y13" s="16">
        <f t="shared" si="7"/>
        <v>0.2162887832</v>
      </c>
      <c r="Z13" s="15">
        <v>35.96</v>
      </c>
      <c r="AA13" s="9">
        <v>0.35199999999999998</v>
      </c>
      <c r="AB13" s="16">
        <f t="shared" si="8"/>
        <v>1.6751820799999997E-2</v>
      </c>
      <c r="AC13" s="15">
        <v>31.92</v>
      </c>
      <c r="AD13" s="9">
        <v>2.702</v>
      </c>
      <c r="AE13" s="16">
        <f t="shared" si="9"/>
        <v>0.11505332160000002</v>
      </c>
      <c r="AF13" s="15">
        <v>32.590000000000003</v>
      </c>
      <c r="AG13" s="9">
        <v>6.44</v>
      </c>
      <c r="AH13" s="16">
        <f t="shared" si="10"/>
        <v>0.279570704</v>
      </c>
      <c r="AI13" s="15">
        <v>41.78</v>
      </c>
      <c r="AJ13" s="9">
        <v>0.59599999999999997</v>
      </c>
      <c r="AK13" s="16">
        <f t="shared" si="11"/>
        <v>3.2665091199999996E-2</v>
      </c>
      <c r="AL13" s="15">
        <v>43.23</v>
      </c>
      <c r="AM13" s="9">
        <v>3.9529999999999998</v>
      </c>
      <c r="AN13" s="16">
        <f t="shared" si="12"/>
        <v>0.22376035559999999</v>
      </c>
    </row>
    <row r="14" spans="1:40" ht="14" customHeight="1">
      <c r="A14" s="3" t="s">
        <v>10</v>
      </c>
      <c r="B14" s="15">
        <v>27.14</v>
      </c>
      <c r="C14" s="9">
        <v>3.391</v>
      </c>
      <c r="D14" s="19">
        <f t="shared" si="0"/>
        <v>0.1242923576</v>
      </c>
      <c r="E14" s="15">
        <v>34.21</v>
      </c>
      <c r="F14" s="9">
        <v>0.35699999999999998</v>
      </c>
      <c r="G14" s="16">
        <f t="shared" si="1"/>
        <v>1.6215082800000002E-2</v>
      </c>
      <c r="H14" s="15">
        <v>33.380000000000003</v>
      </c>
      <c r="I14" s="9">
        <v>2.9279999999999999</v>
      </c>
      <c r="J14" s="16">
        <f t="shared" si="2"/>
        <v>0.12997743360000003</v>
      </c>
      <c r="K14" s="15">
        <v>40.090000000000003</v>
      </c>
      <c r="L14" s="9">
        <v>0.35399999999999998</v>
      </c>
      <c r="M14" s="16">
        <f t="shared" si="3"/>
        <v>1.8659906399999999E-2</v>
      </c>
      <c r="N14" s="15">
        <v>36.01</v>
      </c>
      <c r="O14" s="9">
        <v>3.0350000000000001</v>
      </c>
      <c r="P14" s="16">
        <f t="shared" si="4"/>
        <v>0.14462503400000001</v>
      </c>
      <c r="Q14" s="15">
        <v>39.22</v>
      </c>
      <c r="R14" s="9">
        <v>4.2370000000000001</v>
      </c>
      <c r="S14" s="16">
        <f t="shared" si="5"/>
        <v>0.2187681736</v>
      </c>
      <c r="T14" s="15">
        <v>24.36</v>
      </c>
      <c r="U14" s="9">
        <v>6.47</v>
      </c>
      <c r="V14" s="16">
        <f t="shared" si="6"/>
        <v>0.21484540799999996</v>
      </c>
      <c r="W14" s="15">
        <v>24.41</v>
      </c>
      <c r="X14" s="9">
        <v>3.931</v>
      </c>
      <c r="Y14" s="16">
        <f t="shared" si="7"/>
        <v>0.13077808040000002</v>
      </c>
      <c r="Z14" s="15">
        <v>43.44</v>
      </c>
      <c r="AA14" s="9">
        <v>2.9180000000000001</v>
      </c>
      <c r="AB14" s="16">
        <f t="shared" si="8"/>
        <v>0.16593382080000002</v>
      </c>
      <c r="AC14" s="15">
        <v>30.86</v>
      </c>
      <c r="AD14" s="9">
        <v>2.5259999999999998</v>
      </c>
      <c r="AE14" s="16">
        <f t="shared" si="9"/>
        <v>0.1042389264</v>
      </c>
      <c r="AF14" s="15">
        <v>32.54</v>
      </c>
      <c r="AG14" s="9">
        <v>1.024</v>
      </c>
      <c r="AH14" s="16">
        <f t="shared" si="10"/>
        <v>4.4389990400000003E-2</v>
      </c>
      <c r="AI14" s="15">
        <v>38.479999999999997</v>
      </c>
      <c r="AJ14" s="9">
        <v>1.286</v>
      </c>
      <c r="AK14" s="16">
        <f t="shared" si="11"/>
        <v>6.5219747199999997E-2</v>
      </c>
      <c r="AL14" s="15">
        <v>43.08</v>
      </c>
      <c r="AM14" s="9">
        <v>4.6159999999999997</v>
      </c>
      <c r="AN14" s="16">
        <f t="shared" si="12"/>
        <v>0.2604310272</v>
      </c>
    </row>
    <row r="15" spans="1:40" ht="14" customHeight="1">
      <c r="A15" s="3" t="s">
        <v>11</v>
      </c>
      <c r="B15" s="15">
        <v>26.7</v>
      </c>
      <c r="C15" s="9">
        <v>2.218</v>
      </c>
      <c r="D15" s="19">
        <f t="shared" si="0"/>
        <v>8.0087543999999997E-2</v>
      </c>
      <c r="E15" s="15">
        <v>32.11</v>
      </c>
      <c r="F15" s="9">
        <v>1.17</v>
      </c>
      <c r="G15" s="16">
        <f t="shared" si="1"/>
        <v>5.0095187999999999E-2</v>
      </c>
      <c r="H15" s="15">
        <v>37.630000000000003</v>
      </c>
      <c r="I15" s="9">
        <v>3.875</v>
      </c>
      <c r="J15" s="16">
        <f t="shared" si="2"/>
        <v>0.19243715000000003</v>
      </c>
      <c r="K15" s="15">
        <v>43.04</v>
      </c>
      <c r="L15" s="9">
        <v>3.4220000000000002</v>
      </c>
      <c r="M15" s="16">
        <f t="shared" si="3"/>
        <v>0.19289677120000004</v>
      </c>
      <c r="N15" s="15">
        <v>32.799999999999997</v>
      </c>
      <c r="O15" s="9">
        <v>7.7050000000000001</v>
      </c>
      <c r="P15" s="16">
        <f t="shared" si="4"/>
        <v>0.33649275999999995</v>
      </c>
      <c r="Q15" s="15">
        <v>41.67</v>
      </c>
      <c r="R15" s="9">
        <v>4.3550000000000004</v>
      </c>
      <c r="S15" s="16">
        <f t="shared" si="5"/>
        <v>0.23809133400000002</v>
      </c>
      <c r="T15" s="15">
        <v>24.75</v>
      </c>
      <c r="U15" s="9">
        <v>5.9139999999999997</v>
      </c>
      <c r="V15" s="16">
        <f t="shared" si="6"/>
        <v>0.19924266000000002</v>
      </c>
      <c r="W15" s="15">
        <v>24.17</v>
      </c>
      <c r="X15" s="9">
        <v>1.552</v>
      </c>
      <c r="Y15" s="16">
        <f t="shared" si="7"/>
        <v>5.1170681600000004E-2</v>
      </c>
      <c r="Z15" s="15">
        <v>34.49</v>
      </c>
      <c r="AA15" s="9">
        <v>2.93</v>
      </c>
      <c r="AB15" s="16">
        <f t="shared" si="8"/>
        <v>0.13409906800000002</v>
      </c>
      <c r="AC15" s="15">
        <v>30.88</v>
      </c>
      <c r="AD15" s="9">
        <v>3.3860000000000001</v>
      </c>
      <c r="AE15" s="16">
        <f t="shared" si="9"/>
        <v>0.13981200320000001</v>
      </c>
      <c r="AF15" s="15">
        <v>32.89</v>
      </c>
      <c r="AG15" s="9">
        <v>0.35699999999999998</v>
      </c>
      <c r="AH15" s="16">
        <f t="shared" si="10"/>
        <v>1.5630745200000001E-2</v>
      </c>
      <c r="AI15" s="15">
        <v>35.950000000000003</v>
      </c>
      <c r="AJ15" s="9">
        <v>3.4009999999999998</v>
      </c>
      <c r="AK15" s="16">
        <f t="shared" si="11"/>
        <v>0.16181277800000002</v>
      </c>
      <c r="AL15" s="15">
        <v>43.28</v>
      </c>
      <c r="AM15" s="9">
        <v>0.35499999999999998</v>
      </c>
      <c r="AN15" s="16">
        <f t="shared" si="12"/>
        <v>2.0116855999999999E-2</v>
      </c>
    </row>
    <row r="16" spans="1:40" ht="14" customHeight="1">
      <c r="A16" s="3" t="s">
        <v>12</v>
      </c>
      <c r="B16" s="15">
        <v>25.51</v>
      </c>
      <c r="C16" s="9">
        <v>5.9260000000000002</v>
      </c>
      <c r="D16" s="19">
        <f t="shared" si="0"/>
        <v>0.20523160240000005</v>
      </c>
      <c r="E16" s="15">
        <v>28.91</v>
      </c>
      <c r="F16" s="9">
        <v>6.4489999999999998</v>
      </c>
      <c r="G16" s="16">
        <f t="shared" si="1"/>
        <v>0.25053333160000002</v>
      </c>
      <c r="H16" s="15">
        <v>28.22</v>
      </c>
      <c r="I16" s="9">
        <v>7.3449999999999998</v>
      </c>
      <c r="J16" s="16">
        <f t="shared" si="2"/>
        <v>0.27905711599999999</v>
      </c>
      <c r="K16" s="15">
        <v>30.8</v>
      </c>
      <c r="L16" s="9">
        <v>8.7219999999999995</v>
      </c>
      <c r="M16" s="16">
        <f t="shared" si="3"/>
        <v>0.35927662400000004</v>
      </c>
      <c r="N16" s="15">
        <v>27.5</v>
      </c>
      <c r="O16" s="9">
        <v>5.4569999999999999</v>
      </c>
      <c r="P16" s="16">
        <f t="shared" si="4"/>
        <v>0.20245469999999999</v>
      </c>
      <c r="Q16" s="15">
        <v>30.47</v>
      </c>
      <c r="R16" s="9">
        <v>2.9209999999999998</v>
      </c>
      <c r="S16" s="16">
        <f t="shared" si="5"/>
        <v>0.11912655879999999</v>
      </c>
      <c r="T16" s="15">
        <v>24.34</v>
      </c>
      <c r="U16" s="9">
        <v>4.6749999999999998</v>
      </c>
      <c r="V16" s="16">
        <f t="shared" si="6"/>
        <v>0.15512397999999999</v>
      </c>
      <c r="W16" s="15">
        <v>23.95</v>
      </c>
      <c r="X16" s="9">
        <v>3.464</v>
      </c>
      <c r="Y16" s="16">
        <f t="shared" si="7"/>
        <v>0.11326587199999999</v>
      </c>
      <c r="Z16" s="15">
        <v>26.93</v>
      </c>
      <c r="AA16" s="9">
        <v>3.4060000000000001</v>
      </c>
      <c r="AB16" s="16">
        <f t="shared" si="8"/>
        <v>0.12395523920000001</v>
      </c>
      <c r="AC16" s="15">
        <v>25.86</v>
      </c>
      <c r="AD16" s="9">
        <v>3.4009999999999998</v>
      </c>
      <c r="AE16" s="16">
        <f t="shared" si="9"/>
        <v>0.11926082640000001</v>
      </c>
      <c r="AF16" s="15">
        <v>26.89</v>
      </c>
      <c r="AG16" s="9">
        <v>0.35599999999999998</v>
      </c>
      <c r="AH16" s="16">
        <f t="shared" si="10"/>
        <v>1.29383216E-2</v>
      </c>
      <c r="AI16" s="15">
        <v>30.97</v>
      </c>
      <c r="AJ16" s="9">
        <v>3.3919999999999999</v>
      </c>
      <c r="AK16" s="16">
        <f t="shared" si="11"/>
        <v>0.14043829759999998</v>
      </c>
      <c r="AL16" s="15">
        <v>31.29</v>
      </c>
      <c r="AM16" s="9">
        <v>0.35799999999999998</v>
      </c>
      <c r="AN16" s="16">
        <f t="shared" si="12"/>
        <v>1.4964256799999999E-2</v>
      </c>
    </row>
    <row r="17" spans="1:40" ht="14" customHeight="1">
      <c r="A17" s="3" t="s">
        <v>13</v>
      </c>
      <c r="B17" s="15">
        <v>24.44</v>
      </c>
      <c r="C17" s="9">
        <v>3.9430000000000001</v>
      </c>
      <c r="D17" s="19">
        <f t="shared" si="0"/>
        <v>0.13132398079999999</v>
      </c>
      <c r="E17" s="15">
        <v>27.76</v>
      </c>
      <c r="F17" s="9">
        <v>7.6369999999999996</v>
      </c>
      <c r="G17" s="16">
        <f t="shared" si="1"/>
        <v>0.28579486879999999</v>
      </c>
      <c r="H17" s="15">
        <v>27.16</v>
      </c>
      <c r="I17" s="9">
        <v>3.0649999999999999</v>
      </c>
      <c r="J17" s="16">
        <f t="shared" si="2"/>
        <v>0.112419296</v>
      </c>
      <c r="K17" s="15">
        <v>30.8</v>
      </c>
      <c r="L17" s="9">
        <v>3.9769999999999999</v>
      </c>
      <c r="M17" s="16">
        <f t="shared" si="3"/>
        <v>0.16382058400000002</v>
      </c>
      <c r="N17" s="15">
        <v>26.98</v>
      </c>
      <c r="O17" s="9">
        <v>0.35499999999999998</v>
      </c>
      <c r="P17" s="16">
        <f t="shared" si="4"/>
        <v>1.2941596E-2</v>
      </c>
      <c r="Q17" s="15">
        <v>27.14</v>
      </c>
      <c r="R17" s="9">
        <v>1.786</v>
      </c>
      <c r="S17" s="16">
        <f t="shared" si="5"/>
        <v>6.5463329600000009E-2</v>
      </c>
      <c r="T17" s="15">
        <v>24.13</v>
      </c>
      <c r="U17" s="9">
        <v>3.5190000000000001</v>
      </c>
      <c r="V17" s="16">
        <f t="shared" si="6"/>
        <v>0.1158497028</v>
      </c>
      <c r="W17" s="15">
        <v>23.7</v>
      </c>
      <c r="X17" s="9">
        <v>1.1879999999999999</v>
      </c>
      <c r="Y17" s="16">
        <f t="shared" si="7"/>
        <v>3.8476943999999999E-2</v>
      </c>
      <c r="Z17" s="15">
        <v>25.73</v>
      </c>
      <c r="AA17" s="9">
        <v>4.87</v>
      </c>
      <c r="AB17" s="16">
        <f t="shared" si="8"/>
        <v>0.16998832400000002</v>
      </c>
      <c r="AC17" s="15">
        <v>25.76</v>
      </c>
      <c r="AD17" s="9">
        <v>1.115</v>
      </c>
      <c r="AE17" s="16">
        <f t="shared" si="9"/>
        <v>3.8960776000000003E-2</v>
      </c>
      <c r="AF17" s="15">
        <v>26.38</v>
      </c>
      <c r="AG17" s="9">
        <v>2.2050000000000001</v>
      </c>
      <c r="AH17" s="16">
        <f t="shared" si="10"/>
        <v>7.8743196000000015E-2</v>
      </c>
      <c r="AI17" s="15">
        <v>27.1</v>
      </c>
      <c r="AJ17" s="9">
        <v>0.998</v>
      </c>
      <c r="AK17" s="16">
        <f t="shared" si="11"/>
        <v>3.6530792000000006E-2</v>
      </c>
      <c r="AL17" s="15">
        <v>30.44</v>
      </c>
      <c r="AM17" s="9">
        <v>0.35699999999999998</v>
      </c>
      <c r="AN17" s="16">
        <f t="shared" si="12"/>
        <v>1.4546179200000002E-2</v>
      </c>
    </row>
    <row r="18" spans="1:40" ht="14" customHeight="1">
      <c r="A18" s="3" t="s">
        <v>14</v>
      </c>
      <c r="B18" s="15">
        <v>24.23</v>
      </c>
      <c r="C18" s="9">
        <v>0.95</v>
      </c>
      <c r="D18" s="19">
        <f t="shared" si="0"/>
        <v>3.1392940000000001E-2</v>
      </c>
      <c r="E18" s="15">
        <v>30.84</v>
      </c>
      <c r="F18" s="9">
        <v>3.266</v>
      </c>
      <c r="G18" s="16">
        <f t="shared" si="1"/>
        <v>0.13469506560000002</v>
      </c>
      <c r="H18" s="15">
        <v>27.33</v>
      </c>
      <c r="I18" s="9">
        <v>1.5469999999999999</v>
      </c>
      <c r="J18" s="16">
        <f t="shared" si="2"/>
        <v>5.7067592399999992E-2</v>
      </c>
      <c r="K18" s="15">
        <v>36.090000000000003</v>
      </c>
      <c r="L18" s="9">
        <v>1.141</v>
      </c>
      <c r="M18" s="16">
        <f t="shared" si="3"/>
        <v>5.4484575600000008E-2</v>
      </c>
      <c r="N18" s="15">
        <v>33.72</v>
      </c>
      <c r="O18" s="9">
        <v>0.35399999999999998</v>
      </c>
      <c r="P18" s="16">
        <f t="shared" si="4"/>
        <v>1.5863731199999998E-2</v>
      </c>
      <c r="Q18" s="15">
        <v>33.340000000000003</v>
      </c>
      <c r="R18" s="9">
        <v>3.96</v>
      </c>
      <c r="S18" s="16">
        <f t="shared" si="5"/>
        <v>0.175592736</v>
      </c>
      <c r="T18" s="15">
        <v>24.07</v>
      </c>
      <c r="U18" s="9">
        <v>0.74399999999999999</v>
      </c>
      <c r="V18" s="16">
        <f t="shared" si="6"/>
        <v>2.4438019200000001E-2</v>
      </c>
      <c r="W18" s="15">
        <v>23.54</v>
      </c>
      <c r="X18" s="9">
        <v>5.7759999999999998</v>
      </c>
      <c r="Y18" s="16">
        <f t="shared" si="7"/>
        <v>0.18592712959999999</v>
      </c>
      <c r="Z18" s="15">
        <v>32.56</v>
      </c>
      <c r="AA18" s="9">
        <v>2.6360000000000001</v>
      </c>
      <c r="AB18" s="16">
        <f t="shared" si="8"/>
        <v>0.11433491840000003</v>
      </c>
      <c r="AC18" s="15">
        <v>25.82</v>
      </c>
      <c r="AD18" s="9">
        <v>1.4870000000000001</v>
      </c>
      <c r="AE18" s="16">
        <f t="shared" si="9"/>
        <v>5.2069981600000002E-2</v>
      </c>
      <c r="AF18" s="15">
        <v>27.96</v>
      </c>
      <c r="AG18" s="9">
        <v>3.3530000000000002</v>
      </c>
      <c r="AH18" s="16">
        <f t="shared" si="10"/>
        <v>0.12630885120000002</v>
      </c>
      <c r="AI18" s="15">
        <v>32.909999999999997</v>
      </c>
      <c r="AJ18" s="9">
        <v>0.35799999999999998</v>
      </c>
      <c r="AK18" s="16">
        <f t="shared" si="11"/>
        <v>1.5683407199999999E-2</v>
      </c>
      <c r="AL18" s="15">
        <v>40.5</v>
      </c>
      <c r="AM18" s="9">
        <v>3.1840000000000002</v>
      </c>
      <c r="AN18" s="16">
        <f t="shared" si="12"/>
        <v>0.16945248000000002</v>
      </c>
    </row>
    <row r="19" spans="1:40" ht="14" customHeight="1">
      <c r="A19" s="3" t="s">
        <v>15</v>
      </c>
      <c r="B19" s="15">
        <v>24.23</v>
      </c>
      <c r="C19" s="9">
        <v>3.411</v>
      </c>
      <c r="D19" s="19">
        <f t="shared" si="0"/>
        <v>0.11271717720000002</v>
      </c>
      <c r="E19" s="15">
        <v>34.229999999999997</v>
      </c>
      <c r="F19" s="9">
        <v>0.35499999999999998</v>
      </c>
      <c r="G19" s="16">
        <f t="shared" si="1"/>
        <v>1.6133045999999998E-2</v>
      </c>
      <c r="H19" s="15">
        <v>27.16</v>
      </c>
      <c r="I19" s="9">
        <v>0.89400000000000002</v>
      </c>
      <c r="J19" s="16">
        <f t="shared" si="2"/>
        <v>3.27904896E-2</v>
      </c>
      <c r="K19" s="15">
        <v>40.03</v>
      </c>
      <c r="L19" s="9">
        <v>0.35499999999999998</v>
      </c>
      <c r="M19" s="16">
        <f t="shared" si="3"/>
        <v>1.8686206000000004E-2</v>
      </c>
      <c r="N19" s="15">
        <v>32.85</v>
      </c>
      <c r="O19" s="9">
        <v>0.35599999999999998</v>
      </c>
      <c r="P19" s="16">
        <f t="shared" si="4"/>
        <v>1.5569304000000003E-2</v>
      </c>
      <c r="Q19" s="15">
        <v>33.61</v>
      </c>
      <c r="R19" s="9">
        <v>0.35699999999999998</v>
      </c>
      <c r="S19" s="16">
        <f t="shared" si="5"/>
        <v>1.5949474800000002E-2</v>
      </c>
      <c r="T19" s="15">
        <v>24.06</v>
      </c>
      <c r="U19" s="9">
        <v>3.2749999999999999</v>
      </c>
      <c r="V19" s="16">
        <f t="shared" si="6"/>
        <v>0.10753266</v>
      </c>
      <c r="W19" s="15">
        <v>23.61</v>
      </c>
      <c r="X19" s="9">
        <v>5.8879999999999999</v>
      </c>
      <c r="Y19" s="16">
        <f t="shared" si="7"/>
        <v>0.19004344319999997</v>
      </c>
      <c r="Z19" s="15">
        <v>31.16</v>
      </c>
      <c r="AA19" s="9">
        <v>1.9710000000000001</v>
      </c>
      <c r="AB19" s="16">
        <f t="shared" si="8"/>
        <v>8.2069286400000011E-2</v>
      </c>
      <c r="AC19" s="15">
        <v>25.76</v>
      </c>
      <c r="AD19" s="9">
        <v>2.1709999999999998</v>
      </c>
      <c r="AE19" s="16">
        <f t="shared" si="9"/>
        <v>7.5859950400000001E-2</v>
      </c>
      <c r="AF19" s="15">
        <v>26.9</v>
      </c>
      <c r="AG19" s="9">
        <v>3.3250000000000002</v>
      </c>
      <c r="AH19" s="16">
        <f t="shared" si="10"/>
        <v>0.12088370000000001</v>
      </c>
      <c r="AI19" s="15">
        <v>31.26</v>
      </c>
      <c r="AJ19" s="9">
        <v>2.5470000000000002</v>
      </c>
      <c r="AK19" s="16">
        <f t="shared" si="11"/>
        <v>0.10636883280000002</v>
      </c>
      <c r="AL19" s="15">
        <v>38.229999999999997</v>
      </c>
      <c r="AM19" s="9">
        <v>5.5469999999999997</v>
      </c>
      <c r="AN19" s="16">
        <f t="shared" si="12"/>
        <v>0.27959764440000001</v>
      </c>
    </row>
    <row r="20" spans="1:40" ht="14" customHeight="1">
      <c r="A20" s="3" t="s">
        <v>16</v>
      </c>
      <c r="B20" s="15">
        <v>27.24</v>
      </c>
      <c r="C20" s="9">
        <v>3.38</v>
      </c>
      <c r="D20" s="19">
        <f t="shared" si="0"/>
        <v>0.124308288</v>
      </c>
      <c r="E20" s="15">
        <v>31.85</v>
      </c>
      <c r="F20" s="9">
        <v>0.35399999999999998</v>
      </c>
      <c r="G20" s="16">
        <f t="shared" si="1"/>
        <v>1.5042876E-2</v>
      </c>
      <c r="H20" s="15">
        <v>26.61</v>
      </c>
      <c r="I20" s="9">
        <v>3.3780000000000001</v>
      </c>
      <c r="J20" s="16">
        <f t="shared" si="2"/>
        <v>0.1215958392</v>
      </c>
      <c r="K20" s="15">
        <v>36.07</v>
      </c>
      <c r="L20" s="9">
        <v>1.663</v>
      </c>
      <c r="M20" s="16">
        <f t="shared" si="3"/>
        <v>7.9369668399999996E-2</v>
      </c>
      <c r="N20" s="15">
        <v>30.88</v>
      </c>
      <c r="O20" s="9">
        <v>1.857</v>
      </c>
      <c r="P20" s="16">
        <f t="shared" si="4"/>
        <v>7.6677758400000004E-2</v>
      </c>
      <c r="Q20" s="15">
        <v>33.78</v>
      </c>
      <c r="R20" s="9">
        <v>0.35599999999999998</v>
      </c>
      <c r="S20" s="16">
        <f t="shared" si="5"/>
        <v>1.5979843200000003E-2</v>
      </c>
      <c r="T20" s="15">
        <v>24.19</v>
      </c>
      <c r="U20" s="9">
        <v>3.681</v>
      </c>
      <c r="V20" s="16">
        <f t="shared" si="6"/>
        <v>0.1214568036</v>
      </c>
      <c r="W20" s="15">
        <v>23.94</v>
      </c>
      <c r="X20" s="9">
        <v>3.2959999999999998</v>
      </c>
      <c r="Y20" s="16">
        <f t="shared" si="7"/>
        <v>0.1077317376</v>
      </c>
      <c r="Z20" s="15">
        <v>30.87</v>
      </c>
      <c r="AA20" s="9">
        <v>3.29</v>
      </c>
      <c r="AB20" s="16">
        <f t="shared" si="8"/>
        <v>0.13580725200000002</v>
      </c>
      <c r="AC20" s="15">
        <v>25.9</v>
      </c>
      <c r="AD20" s="9">
        <v>1.3120000000000001</v>
      </c>
      <c r="AE20" s="16">
        <f t="shared" si="9"/>
        <v>4.6072192000000005E-2</v>
      </c>
      <c r="AF20" s="15">
        <v>26.52</v>
      </c>
      <c r="AG20" s="9">
        <v>1.2150000000000001</v>
      </c>
      <c r="AH20" s="16">
        <f t="shared" si="10"/>
        <v>4.3600032000000004E-2</v>
      </c>
      <c r="AI20" s="15">
        <v>32.909999999999997</v>
      </c>
      <c r="AJ20" s="9">
        <v>1.7050000000000001</v>
      </c>
      <c r="AK20" s="16">
        <f t="shared" si="11"/>
        <v>7.4693321999999993E-2</v>
      </c>
      <c r="AL20" s="15">
        <v>33.369999999999997</v>
      </c>
      <c r="AM20" s="9">
        <v>2.3439999999999999</v>
      </c>
      <c r="AN20" s="16">
        <f t="shared" si="12"/>
        <v>0.10402390719999999</v>
      </c>
    </row>
    <row r="21" spans="1:40" ht="14" customHeight="1">
      <c r="A21" s="3" t="s">
        <v>17</v>
      </c>
      <c r="B21" s="15">
        <v>30.89</v>
      </c>
      <c r="C21" s="9">
        <v>1.4970000000000001</v>
      </c>
      <c r="D21" s="19">
        <f t="shared" si="0"/>
        <v>6.1831489200000006E-2</v>
      </c>
      <c r="E21" s="15">
        <v>37.99</v>
      </c>
      <c r="F21" s="9">
        <v>0.42699999999999999</v>
      </c>
      <c r="G21" s="16">
        <f t="shared" si="1"/>
        <v>2.1395945200000002E-2</v>
      </c>
      <c r="H21" s="15">
        <v>30.41</v>
      </c>
      <c r="I21" s="9">
        <v>3.274</v>
      </c>
      <c r="J21" s="16">
        <f t="shared" si="2"/>
        <v>0.13327930159999998</v>
      </c>
      <c r="K21" s="15">
        <v>41.9</v>
      </c>
      <c r="L21" s="9">
        <v>1.92</v>
      </c>
      <c r="M21" s="16">
        <f t="shared" si="3"/>
        <v>0.10551552</v>
      </c>
      <c r="N21" s="15">
        <v>39.94</v>
      </c>
      <c r="O21" s="9">
        <v>3.347</v>
      </c>
      <c r="P21" s="16">
        <f t="shared" si="4"/>
        <v>0.17580318319999999</v>
      </c>
      <c r="Q21" s="15">
        <v>35.090000000000003</v>
      </c>
      <c r="R21" s="9">
        <v>2.548</v>
      </c>
      <c r="S21" s="16">
        <f t="shared" si="5"/>
        <v>0.11851155680000001</v>
      </c>
      <c r="T21" s="15">
        <v>25.13</v>
      </c>
      <c r="U21" s="9">
        <v>4.4400000000000004</v>
      </c>
      <c r="V21" s="16">
        <f t="shared" si="6"/>
        <v>0.15167572800000004</v>
      </c>
      <c r="W21" s="15">
        <v>24.64</v>
      </c>
      <c r="X21" s="9">
        <v>2.6829999999999998</v>
      </c>
      <c r="Y21" s="16">
        <f t="shared" si="7"/>
        <v>9.0024308800000008E-2</v>
      </c>
      <c r="Z21" s="15">
        <v>33.340000000000003</v>
      </c>
      <c r="AA21" s="9">
        <v>1.895</v>
      </c>
      <c r="AB21" s="16">
        <f t="shared" si="8"/>
        <v>8.402733200000001E-2</v>
      </c>
      <c r="AC21" s="15">
        <v>29.86</v>
      </c>
      <c r="AD21" s="9">
        <v>3.4260000000000002</v>
      </c>
      <c r="AE21" s="16">
        <f t="shared" si="9"/>
        <v>0.13713044640000002</v>
      </c>
      <c r="AF21" s="15">
        <v>30.89</v>
      </c>
      <c r="AG21" s="9">
        <v>3.4740000000000002</v>
      </c>
      <c r="AH21" s="16">
        <f t="shared" si="10"/>
        <v>0.14348870640000003</v>
      </c>
      <c r="AI21" s="15">
        <v>37.93</v>
      </c>
      <c r="AJ21" s="9">
        <v>3.3809999999999998</v>
      </c>
      <c r="AK21" s="16">
        <f t="shared" si="11"/>
        <v>0.16916224919999998</v>
      </c>
      <c r="AL21" s="15">
        <v>42.05</v>
      </c>
      <c r="AM21" s="9">
        <v>0.42699999999999999</v>
      </c>
      <c r="AN21" s="16">
        <f t="shared" si="12"/>
        <v>2.3545633999999999E-2</v>
      </c>
    </row>
    <row r="22" spans="1:40" ht="14" customHeight="1">
      <c r="A22" s="3" t="s">
        <v>18</v>
      </c>
      <c r="B22" s="15">
        <v>42.23</v>
      </c>
      <c r="C22" s="9">
        <v>0.78</v>
      </c>
      <c r="D22" s="19">
        <f t="shared" si="0"/>
        <v>4.3184856000000001E-2</v>
      </c>
      <c r="E22" s="15">
        <v>42.22</v>
      </c>
      <c r="F22" s="9">
        <v>3.35</v>
      </c>
      <c r="G22" s="16">
        <f t="shared" si="1"/>
        <v>0.18543187999999999</v>
      </c>
      <c r="H22" s="15">
        <v>40.92</v>
      </c>
      <c r="I22" s="9">
        <v>0.79500000000000004</v>
      </c>
      <c r="J22" s="16">
        <f t="shared" si="2"/>
        <v>4.2723936000000004E-2</v>
      </c>
      <c r="K22" s="15">
        <v>43.05</v>
      </c>
      <c r="L22" s="9">
        <v>3.754</v>
      </c>
      <c r="M22" s="16">
        <f t="shared" si="3"/>
        <v>0.211658028</v>
      </c>
      <c r="N22" s="15">
        <v>42.03</v>
      </c>
      <c r="O22" s="9">
        <v>3.306</v>
      </c>
      <c r="P22" s="16">
        <f t="shared" si="4"/>
        <v>0.18221746319999998</v>
      </c>
      <c r="Q22" s="15">
        <v>42.21</v>
      </c>
      <c r="R22" s="9">
        <v>0.95</v>
      </c>
      <c r="S22" s="16">
        <f t="shared" si="5"/>
        <v>5.2573379999999996E-2</v>
      </c>
      <c r="T22" s="15">
        <v>26.5</v>
      </c>
      <c r="U22" s="9">
        <v>5.5810000000000004</v>
      </c>
      <c r="V22" s="16">
        <f t="shared" si="6"/>
        <v>0.20013466000000002</v>
      </c>
      <c r="W22" s="15">
        <v>26.5</v>
      </c>
      <c r="X22" s="9">
        <v>3.5880000000000001</v>
      </c>
      <c r="Y22" s="16">
        <f t="shared" si="7"/>
        <v>0.12866568</v>
      </c>
      <c r="Z22" s="15">
        <v>43.43</v>
      </c>
      <c r="AA22" s="9">
        <v>3.6549999999999998</v>
      </c>
      <c r="AB22" s="16">
        <f t="shared" si="8"/>
        <v>0.207798446</v>
      </c>
      <c r="AC22" s="15">
        <v>33.25</v>
      </c>
      <c r="AD22" s="9">
        <v>7.0869999999999997</v>
      </c>
      <c r="AE22" s="16">
        <f t="shared" si="9"/>
        <v>0.31345801000000001</v>
      </c>
      <c r="AF22" s="15">
        <v>35.049999999999997</v>
      </c>
      <c r="AG22" s="9">
        <v>1.593</v>
      </c>
      <c r="AH22" s="16">
        <f t="shared" si="10"/>
        <v>7.4013965999999987E-2</v>
      </c>
      <c r="AI22" s="15">
        <v>42.33</v>
      </c>
      <c r="AJ22" s="9">
        <v>5.4749999999999996</v>
      </c>
      <c r="AK22" s="16">
        <f t="shared" si="11"/>
        <v>0.30380337000000002</v>
      </c>
      <c r="AL22" s="15">
        <v>43.27</v>
      </c>
      <c r="AM22" s="9">
        <v>3.3279999999999998</v>
      </c>
      <c r="AN22" s="16">
        <f t="shared" si="12"/>
        <v>0.18854717440000002</v>
      </c>
    </row>
    <row r="23" spans="1:40" ht="14" customHeight="1">
      <c r="A23" s="3" t="s">
        <v>19</v>
      </c>
      <c r="B23" s="15">
        <v>36.07</v>
      </c>
      <c r="C23" s="9">
        <v>0.94399999999999995</v>
      </c>
      <c r="D23" s="19">
        <f t="shared" si="0"/>
        <v>4.5054099199999996E-2</v>
      </c>
      <c r="E23" s="15">
        <v>30.86</v>
      </c>
      <c r="F23" s="9">
        <v>3.992</v>
      </c>
      <c r="G23" s="16">
        <f t="shared" si="1"/>
        <v>0.16473546880000001</v>
      </c>
      <c r="H23" s="15">
        <v>27.1</v>
      </c>
      <c r="I23" s="9">
        <v>0.96199999999999997</v>
      </c>
      <c r="J23" s="16">
        <f t="shared" si="2"/>
        <v>3.5213048000000004E-2</v>
      </c>
      <c r="K23" s="15">
        <v>30.86</v>
      </c>
      <c r="L23" s="9">
        <v>7.31</v>
      </c>
      <c r="M23" s="16">
        <f t="shared" si="3"/>
        <v>0.30165738399999997</v>
      </c>
      <c r="N23" s="15">
        <v>39.1</v>
      </c>
      <c r="O23" s="9">
        <v>4.4379999999999997</v>
      </c>
      <c r="P23" s="16">
        <f t="shared" si="4"/>
        <v>0.22848599200000003</v>
      </c>
      <c r="Q23" s="15">
        <v>30.83</v>
      </c>
      <c r="R23" s="9">
        <v>3.0249999999999999</v>
      </c>
      <c r="S23" s="16">
        <f t="shared" si="5"/>
        <v>0.12471833</v>
      </c>
      <c r="T23" s="15">
        <v>26.46</v>
      </c>
      <c r="U23" s="9">
        <v>6.9320000000000004</v>
      </c>
      <c r="V23" s="16">
        <f t="shared" si="6"/>
        <v>0.24823769280000005</v>
      </c>
      <c r="W23" s="15">
        <v>26.1</v>
      </c>
      <c r="X23" s="9">
        <v>3.9649999999999999</v>
      </c>
      <c r="Y23" s="16">
        <f t="shared" si="7"/>
        <v>0.14021826000000001</v>
      </c>
      <c r="Z23" s="15">
        <v>32.51</v>
      </c>
      <c r="AA23" s="9">
        <v>7.0149999999999997</v>
      </c>
      <c r="AB23" s="16">
        <f t="shared" si="8"/>
        <v>0.30383648600000002</v>
      </c>
      <c r="AC23" s="15">
        <v>27.6</v>
      </c>
      <c r="AD23" s="9">
        <v>5.0819999999999999</v>
      </c>
      <c r="AE23" s="16">
        <f t="shared" si="9"/>
        <v>0.18917236800000004</v>
      </c>
      <c r="AF23" s="15">
        <v>29.6</v>
      </c>
      <c r="AG23" s="9">
        <v>1.212</v>
      </c>
      <c r="AH23" s="16">
        <f t="shared" si="10"/>
        <v>4.8121248000000005E-2</v>
      </c>
      <c r="AI23" s="15">
        <v>29.47</v>
      </c>
      <c r="AJ23" s="9">
        <v>7.0389999999999997</v>
      </c>
      <c r="AK23" s="16">
        <f t="shared" si="11"/>
        <v>0.27834176920000003</v>
      </c>
      <c r="AL23" s="15">
        <v>32.659999999999997</v>
      </c>
      <c r="AM23" s="9">
        <v>4.0019999999999998</v>
      </c>
      <c r="AN23" s="16">
        <f t="shared" si="12"/>
        <v>0.17408059679999996</v>
      </c>
    </row>
    <row r="24" spans="1:40" ht="14" customHeight="1">
      <c r="A24" s="3" t="s">
        <v>20</v>
      </c>
      <c r="B24" s="15">
        <v>26.79</v>
      </c>
      <c r="C24" s="9">
        <v>5.2969999999999997</v>
      </c>
      <c r="D24" s="19">
        <f t="shared" si="0"/>
        <v>0.19185522119999998</v>
      </c>
      <c r="E24" s="15">
        <v>25.96</v>
      </c>
      <c r="F24" s="9">
        <v>4.4690000000000003</v>
      </c>
      <c r="G24" s="16">
        <f t="shared" si="1"/>
        <v>0.15726589760000004</v>
      </c>
      <c r="H24" s="15">
        <v>26.41</v>
      </c>
      <c r="I24" s="9">
        <v>4.6870000000000003</v>
      </c>
      <c r="J24" s="16">
        <f t="shared" si="2"/>
        <v>0.16755275080000001</v>
      </c>
      <c r="K24" s="15">
        <v>25.92</v>
      </c>
      <c r="L24" s="9">
        <v>2.5190000000000001</v>
      </c>
      <c r="M24" s="16">
        <f t="shared" si="3"/>
        <v>8.8519675200000023E-2</v>
      </c>
      <c r="N24" s="15">
        <v>28.41</v>
      </c>
      <c r="O24" s="9">
        <v>6.3049999999999997</v>
      </c>
      <c r="P24" s="16">
        <f t="shared" si="4"/>
        <v>0.24103006200000002</v>
      </c>
      <c r="Q24" s="15">
        <v>25.59</v>
      </c>
      <c r="R24" s="9">
        <v>1.9470000000000001</v>
      </c>
      <c r="S24" s="16">
        <f t="shared" si="5"/>
        <v>6.7622425200000003E-2</v>
      </c>
      <c r="T24" s="15">
        <v>25.38</v>
      </c>
      <c r="U24" s="9">
        <v>4.7409999999999997</v>
      </c>
      <c r="V24" s="16">
        <f t="shared" si="6"/>
        <v>0.1634279592</v>
      </c>
      <c r="W24" s="15">
        <v>25.17</v>
      </c>
      <c r="X24" s="9">
        <v>2.5859999999999999</v>
      </c>
      <c r="Y24" s="16">
        <f t="shared" si="7"/>
        <v>8.8469128799999991E-2</v>
      </c>
      <c r="Z24" s="15">
        <v>26.47</v>
      </c>
      <c r="AA24" s="9">
        <v>7.0490000000000004</v>
      </c>
      <c r="AB24" s="16">
        <f t="shared" si="8"/>
        <v>0.25251491720000002</v>
      </c>
      <c r="AC24" s="15">
        <v>26.65</v>
      </c>
      <c r="AD24" s="9">
        <v>3.4740000000000002</v>
      </c>
      <c r="AE24" s="16">
        <f t="shared" si="9"/>
        <v>0.12522380400000002</v>
      </c>
      <c r="AF24" s="15">
        <v>27.42</v>
      </c>
      <c r="AG24" s="9">
        <v>4.9790000000000001</v>
      </c>
      <c r="AH24" s="16">
        <f t="shared" si="10"/>
        <v>0.18422698320000003</v>
      </c>
      <c r="AI24" s="15">
        <v>26.27</v>
      </c>
      <c r="AJ24" s="9">
        <v>4.0469999999999997</v>
      </c>
      <c r="AK24" s="16">
        <f t="shared" si="11"/>
        <v>0.14397121560000001</v>
      </c>
      <c r="AL24" s="15">
        <v>24.88</v>
      </c>
      <c r="AM24" s="9">
        <v>3.089</v>
      </c>
      <c r="AN24" s="16">
        <f t="shared" si="12"/>
        <v>0.1045663568</v>
      </c>
    </row>
    <row r="25" spans="1:40" ht="14" customHeight="1">
      <c r="A25" s="3" t="s">
        <v>21</v>
      </c>
      <c r="B25" s="15">
        <v>28.93</v>
      </c>
      <c r="C25" s="9">
        <v>4.5220000000000002</v>
      </c>
      <c r="D25" s="19">
        <f t="shared" si="0"/>
        <v>0.17578461040000001</v>
      </c>
      <c r="E25" s="15">
        <v>24.9</v>
      </c>
      <c r="F25" s="9">
        <v>2.2170000000000001</v>
      </c>
      <c r="G25" s="16">
        <f t="shared" si="1"/>
        <v>7.5103091999999996E-2</v>
      </c>
      <c r="H25" s="15">
        <v>26.1</v>
      </c>
      <c r="I25" s="9">
        <v>5.4729999999999999</v>
      </c>
      <c r="J25" s="16">
        <f t="shared" si="2"/>
        <v>0.19354717200000002</v>
      </c>
      <c r="K25" s="15">
        <v>25.03</v>
      </c>
      <c r="L25" s="9">
        <v>3.5960000000000001</v>
      </c>
      <c r="M25" s="16">
        <f t="shared" si="3"/>
        <v>0.12239777120000002</v>
      </c>
      <c r="N25" s="15">
        <v>27.71</v>
      </c>
      <c r="O25" s="9">
        <v>3.0310000000000001</v>
      </c>
      <c r="P25" s="16">
        <f t="shared" si="4"/>
        <v>0.11323937240000001</v>
      </c>
      <c r="Q25" s="15">
        <v>25.28</v>
      </c>
      <c r="R25" s="9">
        <v>2.532</v>
      </c>
      <c r="S25" s="16">
        <f t="shared" si="5"/>
        <v>8.6967110400000006E-2</v>
      </c>
      <c r="T25" s="15">
        <v>25.13</v>
      </c>
      <c r="U25" s="9">
        <v>5.742</v>
      </c>
      <c r="V25" s="16">
        <f t="shared" si="6"/>
        <v>0.19615361040000001</v>
      </c>
      <c r="W25" s="15">
        <v>24.84</v>
      </c>
      <c r="X25" s="9">
        <v>5.4649999999999999</v>
      </c>
      <c r="Y25" s="16">
        <f t="shared" si="7"/>
        <v>0.184725744</v>
      </c>
      <c r="Z25" s="15">
        <v>25.73</v>
      </c>
      <c r="AA25" s="9">
        <v>4.2110000000000003</v>
      </c>
      <c r="AB25" s="16">
        <f t="shared" si="8"/>
        <v>0.14698579720000002</v>
      </c>
      <c r="AC25" s="15">
        <v>26.32</v>
      </c>
      <c r="AD25" s="9">
        <v>2.343</v>
      </c>
      <c r="AE25" s="16">
        <f t="shared" si="9"/>
        <v>8.3497022400000009E-2</v>
      </c>
      <c r="AF25" s="15">
        <v>26.45</v>
      </c>
      <c r="AG25" s="9">
        <v>6.7560000000000002</v>
      </c>
      <c r="AH25" s="16">
        <f t="shared" si="10"/>
        <v>0.241851288</v>
      </c>
      <c r="AI25" s="15">
        <v>25.38</v>
      </c>
      <c r="AJ25" s="9">
        <v>2.548</v>
      </c>
      <c r="AK25" s="16">
        <f t="shared" si="11"/>
        <v>8.7832617599999996E-2</v>
      </c>
      <c r="AL25" s="15">
        <v>24.72</v>
      </c>
      <c r="AM25" s="9">
        <v>5.3010000000000002</v>
      </c>
      <c r="AN25" s="16">
        <f t="shared" si="12"/>
        <v>0.1783934928</v>
      </c>
    </row>
    <row r="26" spans="1:40" ht="14" customHeight="1">
      <c r="A26" s="3" t="s">
        <v>22</v>
      </c>
      <c r="B26" s="15">
        <v>27.14</v>
      </c>
      <c r="C26" s="9">
        <v>7.0190000000000001</v>
      </c>
      <c r="D26" s="19">
        <f t="shared" si="0"/>
        <v>0.25727161840000001</v>
      </c>
      <c r="E26" s="15">
        <v>24.42</v>
      </c>
      <c r="F26" s="9">
        <v>5.1420000000000003</v>
      </c>
      <c r="G26" s="16">
        <f t="shared" si="1"/>
        <v>0.17112987360000001</v>
      </c>
      <c r="H26" s="15">
        <v>24.9</v>
      </c>
      <c r="I26" s="9">
        <v>7.7619999999999996</v>
      </c>
      <c r="J26" s="16">
        <f t="shared" si="2"/>
        <v>0.26294551199999994</v>
      </c>
      <c r="K26" s="15">
        <v>24.42</v>
      </c>
      <c r="L26" s="9">
        <v>4.6340000000000003</v>
      </c>
      <c r="M26" s="16">
        <f t="shared" si="3"/>
        <v>0.15422322720000001</v>
      </c>
      <c r="N26" s="15">
        <v>26.18</v>
      </c>
      <c r="O26" s="9">
        <v>1.8680000000000001</v>
      </c>
      <c r="P26" s="16">
        <f t="shared" si="4"/>
        <v>6.624525760000001E-2</v>
      </c>
      <c r="Q26" s="15">
        <v>24.77</v>
      </c>
      <c r="R26" s="9">
        <v>8.9670000000000005</v>
      </c>
      <c r="S26" s="16">
        <f t="shared" si="5"/>
        <v>0.30232061160000007</v>
      </c>
      <c r="T26" s="15">
        <v>24.62</v>
      </c>
      <c r="U26" s="9">
        <v>2.9329999999999998</v>
      </c>
      <c r="V26" s="16">
        <f t="shared" si="6"/>
        <v>9.833997039999999E-2</v>
      </c>
      <c r="W26" s="15">
        <v>24.78</v>
      </c>
      <c r="X26" s="9">
        <v>5.8860000000000001</v>
      </c>
      <c r="Y26" s="16">
        <f t="shared" si="7"/>
        <v>0.1985182992</v>
      </c>
      <c r="Z26" s="15">
        <v>25.1</v>
      </c>
      <c r="AA26" s="9">
        <v>2.137</v>
      </c>
      <c r="AB26" s="16">
        <f t="shared" si="8"/>
        <v>7.2922988000000008E-2</v>
      </c>
      <c r="AC26" s="15">
        <v>25.72</v>
      </c>
      <c r="AD26" s="9">
        <v>3.2</v>
      </c>
      <c r="AE26" s="16">
        <f t="shared" si="9"/>
        <v>0.11165696000000001</v>
      </c>
      <c r="AF26" s="15">
        <v>26.07</v>
      </c>
      <c r="AG26" s="9">
        <v>5.77</v>
      </c>
      <c r="AH26" s="16">
        <f t="shared" si="10"/>
        <v>0.20383563599999999</v>
      </c>
      <c r="AI26" s="15">
        <v>24.88</v>
      </c>
      <c r="AJ26" s="9">
        <v>0.38500000000000001</v>
      </c>
      <c r="AK26" s="16">
        <f t="shared" si="11"/>
        <v>1.3032712E-2</v>
      </c>
      <c r="AL26" s="15">
        <v>24.51</v>
      </c>
      <c r="AM26" s="9">
        <v>3.419</v>
      </c>
      <c r="AN26" s="16">
        <f t="shared" si="12"/>
        <v>0.11416861560000001</v>
      </c>
    </row>
    <row r="27" spans="1:40" ht="14" customHeight="1" thickBot="1">
      <c r="A27" s="3" t="s">
        <v>23</v>
      </c>
      <c r="B27" s="23">
        <v>22.16</v>
      </c>
      <c r="C27" s="24">
        <v>6.1760000000000002</v>
      </c>
      <c r="D27" s="25">
        <f t="shared" si="0"/>
        <v>0.18823459840000001</v>
      </c>
      <c r="E27" s="23">
        <v>24.08</v>
      </c>
      <c r="F27" s="24">
        <v>9.2409999999999997</v>
      </c>
      <c r="G27" s="26">
        <f t="shared" si="1"/>
        <v>0.30365186719999998</v>
      </c>
      <c r="H27" s="23">
        <v>24.22</v>
      </c>
      <c r="I27" s="24">
        <v>8.6259999999999994</v>
      </c>
      <c r="J27" s="26">
        <f t="shared" si="2"/>
        <v>0.28494093279999999</v>
      </c>
      <c r="K27" s="23">
        <v>23.81</v>
      </c>
      <c r="L27" s="24">
        <v>9.5350000000000001</v>
      </c>
      <c r="M27" s="26">
        <f t="shared" si="3"/>
        <v>0.31012015399999998</v>
      </c>
      <c r="N27" s="23">
        <v>24.87</v>
      </c>
      <c r="O27" s="24">
        <v>6.5279999999999996</v>
      </c>
      <c r="P27" s="26">
        <f t="shared" si="4"/>
        <v>0.22089968639999999</v>
      </c>
      <c r="Q27" s="23">
        <v>24.1</v>
      </c>
      <c r="R27" s="24">
        <v>7.1980000000000004</v>
      </c>
      <c r="S27" s="26">
        <f t="shared" si="5"/>
        <v>0.23669903200000003</v>
      </c>
      <c r="T27" s="23">
        <v>24.06</v>
      </c>
      <c r="U27" s="24">
        <v>3.536</v>
      </c>
      <c r="V27" s="26">
        <f t="shared" si="6"/>
        <v>0.11610243839999999</v>
      </c>
      <c r="W27" s="23">
        <v>23.77</v>
      </c>
      <c r="X27" s="24">
        <v>5.7270000000000003</v>
      </c>
      <c r="Y27" s="26">
        <f t="shared" si="7"/>
        <v>0.18598317959999999</v>
      </c>
      <c r="Z27" s="23">
        <v>24.75</v>
      </c>
      <c r="AA27" s="24">
        <v>0.751</v>
      </c>
      <c r="AB27" s="26">
        <f t="shared" si="8"/>
        <v>2.5301190000000005E-2</v>
      </c>
      <c r="AC27" s="23">
        <v>25.18</v>
      </c>
      <c r="AD27" s="24">
        <v>3.2770000000000001</v>
      </c>
      <c r="AE27" s="26">
        <f t="shared" si="9"/>
        <v>0.11214942640000002</v>
      </c>
      <c r="AF27" s="23">
        <v>24.96</v>
      </c>
      <c r="AG27" s="24">
        <v>6.3040000000000003</v>
      </c>
      <c r="AH27" s="26">
        <f t="shared" si="10"/>
        <v>0.21402332160000001</v>
      </c>
      <c r="AI27" s="23">
        <v>24.31</v>
      </c>
      <c r="AJ27" s="24">
        <v>3.3340000000000001</v>
      </c>
      <c r="AK27" s="26">
        <f t="shared" si="11"/>
        <v>0.11050342959999999</v>
      </c>
      <c r="AL27" s="23">
        <v>23.93</v>
      </c>
      <c r="AM27" s="24">
        <v>6.09</v>
      </c>
      <c r="AN27" s="26">
        <f t="shared" si="12"/>
        <v>0.19897978799999999</v>
      </c>
    </row>
    <row r="28" spans="1:40" ht="14" customHeight="1" thickBot="1">
      <c r="A28" s="3"/>
      <c r="C28" s="46">
        <v>40629</v>
      </c>
      <c r="D28" s="45"/>
      <c r="E28" s="10">
        <v>40628</v>
      </c>
      <c r="F28" s="11"/>
      <c r="G28" s="12"/>
      <c r="H28" s="10">
        <v>40627</v>
      </c>
      <c r="I28" s="11"/>
      <c r="J28" s="12"/>
      <c r="K28" s="10">
        <v>40626</v>
      </c>
      <c r="L28" s="11"/>
      <c r="M28" s="12"/>
      <c r="N28" s="10">
        <v>40625</v>
      </c>
      <c r="O28" s="11"/>
      <c r="P28" s="12"/>
      <c r="Q28" s="10">
        <v>40624</v>
      </c>
      <c r="R28" s="11"/>
      <c r="S28" s="12"/>
      <c r="T28" s="10">
        <v>40623</v>
      </c>
      <c r="U28" s="11"/>
      <c r="V28" s="12"/>
      <c r="W28" s="10">
        <v>40622</v>
      </c>
      <c r="X28" s="11"/>
      <c r="Y28" s="12"/>
      <c r="Z28" s="10">
        <v>40621</v>
      </c>
      <c r="AA28" s="11"/>
      <c r="AB28" s="12"/>
      <c r="AC28" s="10">
        <v>40620</v>
      </c>
      <c r="AD28" s="11"/>
      <c r="AE28" s="12"/>
      <c r="AF28" s="10">
        <v>40619</v>
      </c>
      <c r="AG28" s="11"/>
      <c r="AH28" s="12"/>
      <c r="AI28" s="10">
        <v>40618</v>
      </c>
      <c r="AJ28" s="11"/>
      <c r="AK28" s="12"/>
      <c r="AL28" s="10">
        <v>40617</v>
      </c>
      <c r="AM28" s="21"/>
      <c r="AN28" s="22"/>
    </row>
    <row r="29" spans="1:40" ht="14" customHeight="1">
      <c r="A29" s="31" t="s">
        <v>30</v>
      </c>
      <c r="B29" s="32"/>
      <c r="C29" s="33">
        <f>SUM(D4:D27)</f>
        <v>2.8564148679999999</v>
      </c>
      <c r="D29" s="33"/>
      <c r="E29" s="33">
        <f>SUM(G4:G27)</f>
        <v>3.1267896580000003</v>
      </c>
      <c r="F29" s="34"/>
      <c r="G29" s="34"/>
      <c r="H29" s="33">
        <f>SUM(J4:J27)</f>
        <v>3.2547245324</v>
      </c>
      <c r="I29" s="34"/>
      <c r="J29" s="34"/>
      <c r="K29" s="33">
        <f>SUM(M4:M27)</f>
        <v>3.6545817100000004</v>
      </c>
      <c r="L29" s="34"/>
      <c r="M29" s="34"/>
      <c r="N29" s="33">
        <f>SUM(P4:P27)</f>
        <v>2.8344499964000005</v>
      </c>
      <c r="O29" s="34"/>
      <c r="P29" s="34"/>
      <c r="Q29" s="33">
        <f>SUM(S4:S27)</f>
        <v>3.0939418940000003</v>
      </c>
      <c r="R29" s="34"/>
      <c r="S29" s="34"/>
      <c r="T29" s="33">
        <f>SUM(V4:V27)</f>
        <v>3.2665807356000003</v>
      </c>
      <c r="U29" s="34"/>
      <c r="V29" s="34"/>
      <c r="W29" s="33">
        <f>SUM(Y4:Y27)</f>
        <v>3.1430619295999995</v>
      </c>
      <c r="X29" s="34"/>
      <c r="Y29" s="34"/>
      <c r="Z29" s="33">
        <f>SUM(AB4:AB27)</f>
        <v>3.3429783444000001</v>
      </c>
      <c r="AA29" s="34"/>
      <c r="AB29" s="34"/>
      <c r="AC29" s="33">
        <f>SUM(AE4:AE27)</f>
        <v>2.5572222555999997</v>
      </c>
      <c r="AD29" s="34"/>
      <c r="AE29" s="34"/>
      <c r="AF29" s="33">
        <f>SUM(AH4:AH27)</f>
        <v>2.9761355540000003</v>
      </c>
      <c r="AG29" s="34"/>
      <c r="AH29" s="34"/>
      <c r="AI29" s="33">
        <f>SUM(AK4:AK27)</f>
        <v>2.9837708788000001</v>
      </c>
      <c r="AJ29" s="34"/>
      <c r="AK29" s="34"/>
      <c r="AL29" s="33">
        <f>SUM(AN4:AN27)</f>
        <v>3.3149520732000002</v>
      </c>
      <c r="AM29" s="34"/>
      <c r="AN29" s="35"/>
    </row>
    <row r="30" spans="1:40" ht="14" customHeight="1">
      <c r="A30" s="36" t="s">
        <v>29</v>
      </c>
      <c r="B30" s="27"/>
      <c r="C30" s="28">
        <f>SUM(C4:C27)*$C$35</f>
        <v>3.6578700000000004</v>
      </c>
      <c r="D30" s="29"/>
      <c r="E30" s="28">
        <f>SUM(F4:F27)*$C$35</f>
        <v>3.7209599999999994</v>
      </c>
      <c r="F30" s="29"/>
      <c r="G30" s="29"/>
      <c r="H30" s="28">
        <f>SUM(I4:I27)*$C$35</f>
        <v>4.0009499999999996</v>
      </c>
      <c r="I30" s="29"/>
      <c r="J30" s="29"/>
      <c r="K30" s="28">
        <f>SUM(L4:L27)*$C$35</f>
        <v>4.0103099999999996</v>
      </c>
      <c r="L30" s="29"/>
      <c r="M30" s="29"/>
      <c r="N30" s="28">
        <f>SUM(O4:O27)*$C$35</f>
        <v>3.1623749999999999</v>
      </c>
      <c r="O30" s="29"/>
      <c r="P30" s="29"/>
      <c r="Q30" s="28">
        <f>SUM(R4:R27)*$C$35</f>
        <v>3.4330499999999997</v>
      </c>
      <c r="R30" s="29"/>
      <c r="S30" s="29"/>
      <c r="T30" s="28">
        <f>SUM(U4:U27)*$C$35</f>
        <v>4.3933499999999999</v>
      </c>
      <c r="U30" s="29"/>
      <c r="V30" s="29"/>
      <c r="W30" s="28">
        <f>SUM(X4:X27)*$C$35</f>
        <v>4.2671250000000001</v>
      </c>
      <c r="X30" s="29"/>
      <c r="Y30" s="29"/>
      <c r="Z30" s="28">
        <f>SUM(AA4:AA27)*$C$35</f>
        <v>3.6376200000000005</v>
      </c>
      <c r="AA30" s="29"/>
      <c r="AB30" s="29"/>
      <c r="AC30" s="28">
        <f>SUM(AD4:AD27)*$C$35</f>
        <v>3.0757949999999998</v>
      </c>
      <c r="AD30" s="29"/>
      <c r="AE30" s="29"/>
      <c r="AF30" s="28">
        <f>SUM(AG4:AG27)*$C$35</f>
        <v>3.5134650000000005</v>
      </c>
      <c r="AG30" s="29"/>
      <c r="AH30" s="29"/>
      <c r="AI30" s="28">
        <f>SUM(AJ4:AJ27)*$C$35</f>
        <v>3.192615</v>
      </c>
      <c r="AJ30" s="29"/>
      <c r="AK30" s="29"/>
      <c r="AL30" s="28">
        <f>SUM(AM4:AM27)*$C$35</f>
        <v>3.4445249999999992</v>
      </c>
      <c r="AM30" s="29"/>
      <c r="AN30" s="37"/>
    </row>
    <row r="31" spans="1:40" ht="14" customHeight="1">
      <c r="A31" s="38" t="s">
        <v>31</v>
      </c>
      <c r="B31" s="20"/>
      <c r="C31" s="30">
        <f>1-C29/C30</f>
        <v>0.21910432355441845</v>
      </c>
      <c r="D31" s="30"/>
      <c r="E31" s="30">
        <f>1-E29/E30</f>
        <v>0.15968200195648408</v>
      </c>
      <c r="F31" s="30"/>
      <c r="G31" s="30"/>
      <c r="H31" s="30">
        <f>1-H29/H30</f>
        <v>0.18651207028330763</v>
      </c>
      <c r="I31" s="30"/>
      <c r="J31" s="30"/>
      <c r="K31" s="30">
        <f>1-K29/K30</f>
        <v>8.8703439384985039E-2</v>
      </c>
      <c r="L31" s="30"/>
      <c r="M31" s="30"/>
      <c r="N31" s="30">
        <f>1-N29/N30</f>
        <v>0.10369579939128015</v>
      </c>
      <c r="O31" s="30"/>
      <c r="P31" s="30"/>
      <c r="Q31" s="30">
        <f>1-Q29/Q30</f>
        <v>9.8777502803629291E-2</v>
      </c>
      <c r="R31" s="30"/>
      <c r="S31" s="30"/>
      <c r="T31" s="30">
        <f>1-T29/T30</f>
        <v>0.25647154549489559</v>
      </c>
      <c r="U31" s="30"/>
      <c r="V31" s="30"/>
      <c r="W31" s="30">
        <f>1-W29/W30</f>
        <v>0.26342398462665151</v>
      </c>
      <c r="X31" s="30"/>
      <c r="Y31" s="30"/>
      <c r="Z31" s="30">
        <f>1-Z29/Z30</f>
        <v>8.0998470318505045E-2</v>
      </c>
      <c r="AA31" s="30"/>
      <c r="AB31" s="30"/>
      <c r="AC31" s="30">
        <f>1-AC29/AC30</f>
        <v>0.16859795415494205</v>
      </c>
      <c r="AD31" s="30"/>
      <c r="AE31" s="30"/>
      <c r="AF31" s="30">
        <f>1-AF29/AF30</f>
        <v>0.15293433860875238</v>
      </c>
      <c r="AG31" s="30"/>
      <c r="AH31" s="30"/>
      <c r="AI31" s="30">
        <f>1-AI29/AI30</f>
        <v>6.5414752859333181E-2</v>
      </c>
      <c r="AJ31" s="30"/>
      <c r="AK31" s="30"/>
      <c r="AL31" s="30">
        <f>1-AL29/AL30</f>
        <v>3.7617066736342131E-2</v>
      </c>
      <c r="AM31" s="30"/>
      <c r="AN31" s="39"/>
    </row>
    <row r="32" spans="1:40" ht="14" customHeight="1" thickBot="1">
      <c r="A32" s="40" t="s">
        <v>32</v>
      </c>
      <c r="B32" s="41"/>
      <c r="C32" s="42">
        <f>C30-C29</f>
        <v>0.80145513200000051</v>
      </c>
      <c r="D32" s="43"/>
      <c r="E32" s="42">
        <f>E30-E29</f>
        <v>0.59417034199999907</v>
      </c>
      <c r="F32" s="43"/>
      <c r="G32" s="43"/>
      <c r="H32" s="42">
        <f>H30-H29</f>
        <v>0.74622546759999953</v>
      </c>
      <c r="I32" s="43"/>
      <c r="J32" s="43"/>
      <c r="K32" s="42">
        <f>K30-K29</f>
        <v>0.35572828999999917</v>
      </c>
      <c r="L32" s="43"/>
      <c r="M32" s="43"/>
      <c r="N32" s="42">
        <f>N30-N29</f>
        <v>0.32792500359999943</v>
      </c>
      <c r="O32" s="43"/>
      <c r="P32" s="43"/>
      <c r="Q32" s="42">
        <f>Q30-Q29</f>
        <v>0.33910810599999941</v>
      </c>
      <c r="R32" s="43"/>
      <c r="S32" s="43"/>
      <c r="T32" s="42">
        <f>T30-T29</f>
        <v>1.1267692643999996</v>
      </c>
      <c r="U32" s="43"/>
      <c r="V32" s="43"/>
      <c r="W32" s="42">
        <f>W30-W29</f>
        <v>1.1240630704000005</v>
      </c>
      <c r="X32" s="43"/>
      <c r="Y32" s="43"/>
      <c r="Z32" s="42">
        <f>Z30-Z29</f>
        <v>0.29464165560000044</v>
      </c>
      <c r="AA32" s="43"/>
      <c r="AB32" s="43"/>
      <c r="AC32" s="42">
        <f>AC30-AC29</f>
        <v>0.51857274440000012</v>
      </c>
      <c r="AD32" s="43"/>
      <c r="AE32" s="43"/>
      <c r="AF32" s="42">
        <f>AF30-AF29</f>
        <v>0.53732944600000021</v>
      </c>
      <c r="AG32" s="43"/>
      <c r="AH32" s="43"/>
      <c r="AI32" s="42">
        <f>AI30-AI29</f>
        <v>0.20884412119999984</v>
      </c>
      <c r="AJ32" s="43"/>
      <c r="AK32" s="43"/>
      <c r="AL32" s="42">
        <f>AL30-AL29</f>
        <v>0.12957292679999899</v>
      </c>
      <c r="AM32" s="43"/>
      <c r="AN32" s="44"/>
    </row>
    <row r="33" spans="3:4" ht="14" customHeight="1"/>
    <row r="34" spans="3:4" ht="14" customHeight="1">
      <c r="C34" s="6" t="s">
        <v>28</v>
      </c>
      <c r="D34" s="6"/>
    </row>
    <row r="35" spans="3:4" ht="14" customHeight="1">
      <c r="C35">
        <v>4.4999999999999998E-2</v>
      </c>
    </row>
    <row r="36" spans="3:4" ht="14" customHeight="1">
      <c r="C36" s="4" t="s">
        <v>26</v>
      </c>
      <c r="D36" s="4"/>
    </row>
    <row r="37" spans="3:4" ht="14" customHeight="1">
      <c r="C37" s="5">
        <v>3.0000000000000001E-3</v>
      </c>
      <c r="D37" s="5"/>
    </row>
    <row r="39" spans="3:4">
      <c r="C39" s="6"/>
    </row>
    <row r="41" spans="3:4">
      <c r="C41" s="7"/>
      <c r="D41" s="1"/>
    </row>
  </sheetData>
  <mergeCells count="85">
    <mergeCell ref="AL28:AN28"/>
    <mergeCell ref="C28:D28"/>
    <mergeCell ref="T28:V28"/>
    <mergeCell ref="W28:Y28"/>
    <mergeCell ref="Z28:AB28"/>
    <mergeCell ref="AC28:AE28"/>
    <mergeCell ref="AF28:AH28"/>
    <mergeCell ref="AI28:AK28"/>
    <mergeCell ref="A31:B31"/>
    <mergeCell ref="A32:B32"/>
    <mergeCell ref="E28:G28"/>
    <mergeCell ref="H28:J28"/>
    <mergeCell ref="K28:M28"/>
    <mergeCell ref="AI29:AK29"/>
    <mergeCell ref="AI30:AK30"/>
    <mergeCell ref="AI31:AK31"/>
    <mergeCell ref="AI32:AK32"/>
    <mergeCell ref="AL29:AN29"/>
    <mergeCell ref="AL30:AN30"/>
    <mergeCell ref="AL31:AN31"/>
    <mergeCell ref="AL32:AN32"/>
    <mergeCell ref="AC29:AE29"/>
    <mergeCell ref="AC30:AE30"/>
    <mergeCell ref="AC31:AE31"/>
    <mergeCell ref="AC32:AE32"/>
    <mergeCell ref="AF29:AH29"/>
    <mergeCell ref="AF30:AH30"/>
    <mergeCell ref="AF31:AH31"/>
    <mergeCell ref="AF32:AH32"/>
    <mergeCell ref="W29:Y29"/>
    <mergeCell ref="W30:Y30"/>
    <mergeCell ref="W31:Y31"/>
    <mergeCell ref="W32:Y32"/>
    <mergeCell ref="Z29:AB29"/>
    <mergeCell ref="Z30:AB30"/>
    <mergeCell ref="Z31:AB31"/>
    <mergeCell ref="Z32:AB32"/>
    <mergeCell ref="Q29:S29"/>
    <mergeCell ref="Q30:S30"/>
    <mergeCell ref="Q31:S31"/>
    <mergeCell ref="Q32:S32"/>
    <mergeCell ref="T29:V29"/>
    <mergeCell ref="T30:V30"/>
    <mergeCell ref="T31:V31"/>
    <mergeCell ref="T32:V32"/>
    <mergeCell ref="H31:J31"/>
    <mergeCell ref="H32:J32"/>
    <mergeCell ref="K29:M29"/>
    <mergeCell ref="K30:M30"/>
    <mergeCell ref="K31:M31"/>
    <mergeCell ref="K32:M32"/>
    <mergeCell ref="N29:P29"/>
    <mergeCell ref="N30:P30"/>
    <mergeCell ref="N31:P31"/>
    <mergeCell ref="N32:P32"/>
    <mergeCell ref="N28:P28"/>
    <mergeCell ref="Q28:S28"/>
    <mergeCell ref="E29:G29"/>
    <mergeCell ref="E30:G30"/>
    <mergeCell ref="E31:G31"/>
    <mergeCell ref="E32:G32"/>
    <mergeCell ref="H29:J29"/>
    <mergeCell ref="H30:J30"/>
    <mergeCell ref="AF2:AH2"/>
    <mergeCell ref="AI2:AK2"/>
    <mergeCell ref="AL2:AN2"/>
    <mergeCell ref="C36:D36"/>
    <mergeCell ref="C37:D37"/>
    <mergeCell ref="C41:D41"/>
    <mergeCell ref="C29:D29"/>
    <mergeCell ref="C30:D30"/>
    <mergeCell ref="C31:D31"/>
    <mergeCell ref="C32:D32"/>
    <mergeCell ref="N2:P2"/>
    <mergeCell ref="Q2:S2"/>
    <mergeCell ref="T2:V2"/>
    <mergeCell ref="W2:Y2"/>
    <mergeCell ref="Z2:AB2"/>
    <mergeCell ref="AC2:AE2"/>
    <mergeCell ref="B2:D2"/>
    <mergeCell ref="E2:G2"/>
    <mergeCell ref="H2:J2"/>
    <mergeCell ref="K2:M2"/>
    <mergeCell ref="A30:B30"/>
    <mergeCell ref="A29:B29"/>
  </mergeCells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Hinnat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Tuomas Kiviluoto</cp:lastModifiedBy>
  <dcterms:created xsi:type="dcterms:W3CDTF">2015-04-03T07:11:48Z</dcterms:created>
  <dcterms:modified xsi:type="dcterms:W3CDTF">2015-04-03T10:54:43Z</dcterms:modified>
</cp:coreProperties>
</file>