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20115" windowHeight="74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5" i="1" l="1"/>
  <c r="G21" i="1"/>
  <c r="H21" i="1"/>
  <c r="I21" i="1"/>
  <c r="J21" i="1"/>
  <c r="J22" i="1" s="1"/>
  <c r="J23" i="1" s="1"/>
  <c r="K21" i="1"/>
  <c r="K22" i="1" s="1"/>
  <c r="L21" i="1"/>
  <c r="M21" i="1"/>
  <c r="N21" i="1"/>
  <c r="N22" i="1" s="1"/>
  <c r="N23" i="1" s="1"/>
  <c r="O21" i="1"/>
  <c r="O22" i="1" s="1"/>
  <c r="P21" i="1"/>
  <c r="Q21" i="1"/>
  <c r="R21" i="1"/>
  <c r="R22" i="1" s="1"/>
  <c r="R23" i="1" s="1"/>
  <c r="S21" i="1"/>
  <c r="S22" i="1" s="1"/>
  <c r="T21" i="1"/>
  <c r="F21" i="1"/>
  <c r="F9" i="1"/>
  <c r="F10" i="1"/>
  <c r="F8" i="1"/>
  <c r="G22" i="1" l="1"/>
  <c r="G23" i="1" s="1"/>
  <c r="Q22" i="1"/>
  <c r="Q23" i="1" s="1"/>
  <c r="F22" i="1"/>
  <c r="F23" i="1" s="1"/>
  <c r="M22" i="1"/>
  <c r="M23" i="1" s="1"/>
  <c r="T22" i="1"/>
  <c r="T23" i="1" s="1"/>
  <c r="P22" i="1"/>
  <c r="P23" i="1" s="1"/>
  <c r="L22" i="1"/>
  <c r="L23" i="1" s="1"/>
  <c r="H22" i="1"/>
  <c r="H23" i="1" s="1"/>
  <c r="I22" i="1"/>
  <c r="I23" i="1" s="1"/>
  <c r="O23" i="1"/>
  <c r="S23" i="1"/>
  <c r="K23" i="1"/>
</calcChain>
</file>

<file path=xl/sharedStrings.xml><?xml version="1.0" encoding="utf-8"?>
<sst xmlns="http://schemas.openxmlformats.org/spreadsheetml/2006/main" count="38" uniqueCount="26">
  <si>
    <t>1. Lattialämmityspiirin tehot @35 C</t>
  </si>
  <si>
    <t>2. Lattialämmityspiirin tehot @35 C</t>
  </si>
  <si>
    <t>1. Lattialämmityspiirinpituus</t>
  </si>
  <si>
    <t>3. Lattialämmityspiirin tehot @35 C</t>
  </si>
  <si>
    <t>Putken halkaisija</t>
  </si>
  <si>
    <t>MLP:n sisäinen tilavuus + siirtoputket</t>
  </si>
  <si>
    <t>2. Lattialämmityspiirinpituus</t>
  </si>
  <si>
    <t>3. Lattialämmityspiirinpituus</t>
  </si>
  <si>
    <t>m</t>
  </si>
  <si>
    <t>Kokonaistilavuus</t>
  </si>
  <si>
    <t>1. Lattialämmityspiirin tilavuus</t>
  </si>
  <si>
    <t>l</t>
  </si>
  <si>
    <t>2. Lattialämmityspiirin tilavuus</t>
  </si>
  <si>
    <t>3. Lattialämmityspiirin tilavuus</t>
  </si>
  <si>
    <t>Putken seinämä</t>
  </si>
  <si>
    <t>mm</t>
  </si>
  <si>
    <t>Puskurivaraajan tilavuus</t>
  </si>
  <si>
    <t>Maalämpöpumpun teho @35C</t>
  </si>
  <si>
    <t>kW</t>
  </si>
  <si>
    <t>Energiaylijäämä x min käynnin jälkeen</t>
  </si>
  <si>
    <t>kWh</t>
  </si>
  <si>
    <t>Vaikutus vesitilavuuden lämpötilaan</t>
  </si>
  <si>
    <t>Meneveden lämpötila käynnin alussa</t>
  </si>
  <si>
    <t>Menoveden lämpötila</t>
  </si>
  <si>
    <t>C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</si>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</sst>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0.000"/>
    <numFmt numFmtId="168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8" fontId="2" fillId="4" borderId="0" xfId="0" applyNumberFormat="1" applyFont="1" applyFill="1"/>
    <xf numFmtId="0" fontId="2" fillId="4" borderId="0" xfId="0" applyFont="1" applyFill="1"/>
    <xf numFmtId="168" fontId="1" fillId="3" borderId="0" xfId="0" applyNumberFormat="1" applyFont="1" applyFill="1"/>
    <xf numFmtId="168" fontId="0" fillId="4" borderId="0" xfId="0" applyNumberFormat="1" applyFill="1"/>
    <xf numFmtId="167" fontId="0" fillId="4" borderId="0" xfId="0" applyNumberFormat="1" applyFill="1"/>
    <xf numFmtId="168" fontId="1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3"/>
  <sheetViews>
    <sheetView tabSelected="1" workbookViewId="0">
      <selection activeCell="F14" sqref="F14"/>
    </sheetView>
  </sheetViews>
  <sheetFormatPr defaultRowHeight="15" x14ac:dyDescent="0.25"/>
  <cols>
    <col min="6" max="24" width="7.28515625" customWidth="1"/>
  </cols>
  <sheetData>
    <row r="2" spans="2:9" x14ac:dyDescent="0.25">
      <c r="B2" t="s">
        <v>0</v>
      </c>
      <c r="F2" s="3">
        <v>0.56699999999999995</v>
      </c>
      <c r="G2" t="s">
        <v>18</v>
      </c>
    </row>
    <row r="3" spans="2:9" x14ac:dyDescent="0.25">
      <c r="B3" t="s">
        <v>1</v>
      </c>
      <c r="F3" s="3">
        <v>0.46200000000000002</v>
      </c>
      <c r="G3" t="s">
        <v>18</v>
      </c>
    </row>
    <row r="4" spans="2:9" x14ac:dyDescent="0.25">
      <c r="B4" t="s">
        <v>3</v>
      </c>
      <c r="F4" s="3">
        <v>0</v>
      </c>
      <c r="G4" t="s">
        <v>18</v>
      </c>
    </row>
    <row r="5" spans="2:9" x14ac:dyDescent="0.25">
      <c r="B5" t="s">
        <v>2</v>
      </c>
      <c r="F5" s="3">
        <v>75</v>
      </c>
      <c r="G5" t="s">
        <v>8</v>
      </c>
    </row>
    <row r="6" spans="2:9" x14ac:dyDescent="0.25">
      <c r="B6" t="s">
        <v>6</v>
      </c>
      <c r="F6" s="3">
        <v>46</v>
      </c>
      <c r="G6" t="s">
        <v>8</v>
      </c>
    </row>
    <row r="7" spans="2:9" x14ac:dyDescent="0.25">
      <c r="B7" t="s">
        <v>7</v>
      </c>
      <c r="F7" s="3">
        <v>0</v>
      </c>
      <c r="G7" t="s">
        <v>8</v>
      </c>
    </row>
    <row r="8" spans="2:9" x14ac:dyDescent="0.25">
      <c r="B8" t="s">
        <v>10</v>
      </c>
      <c r="F8" s="5">
        <f>3.14*(0.0001*(($F$11-2*$F$12)/2)^2*10*F5)</f>
        <v>8.4780000000000015</v>
      </c>
      <c r="G8" t="s">
        <v>11</v>
      </c>
      <c r="H8" s="2"/>
    </row>
    <row r="9" spans="2:9" x14ac:dyDescent="0.25">
      <c r="B9" t="s">
        <v>12</v>
      </c>
      <c r="F9" s="5">
        <f t="shared" ref="F9:F10" si="0">3.14*(0.0001*(($F$11-2*$F$12)/2)^2*10*F6)</f>
        <v>5.1998400000000009</v>
      </c>
      <c r="G9" t="s">
        <v>11</v>
      </c>
    </row>
    <row r="10" spans="2:9" x14ac:dyDescent="0.25">
      <c r="B10" t="s">
        <v>13</v>
      </c>
      <c r="F10" s="6">
        <f t="shared" si="0"/>
        <v>0</v>
      </c>
      <c r="G10" t="s">
        <v>11</v>
      </c>
    </row>
    <row r="11" spans="2:9" x14ac:dyDescent="0.25">
      <c r="B11" t="s">
        <v>4</v>
      </c>
      <c r="F11" s="3">
        <v>16</v>
      </c>
      <c r="G11" t="s">
        <v>15</v>
      </c>
    </row>
    <row r="12" spans="2:9" x14ac:dyDescent="0.25">
      <c r="B12" t="s">
        <v>14</v>
      </c>
      <c r="F12" s="3">
        <v>2</v>
      </c>
      <c r="G12" t="s">
        <v>15</v>
      </c>
    </row>
    <row r="13" spans="2:9" x14ac:dyDescent="0.25">
      <c r="B13" t="s">
        <v>5</v>
      </c>
      <c r="F13" s="3">
        <v>20</v>
      </c>
      <c r="G13" t="s">
        <v>11</v>
      </c>
    </row>
    <row r="14" spans="2:9" x14ac:dyDescent="0.25">
      <c r="B14" t="s">
        <v>16</v>
      </c>
      <c r="F14" s="3">
        <v>400</v>
      </c>
      <c r="G14" t="s">
        <v>11</v>
      </c>
    </row>
    <row r="15" spans="2:9" x14ac:dyDescent="0.25">
      <c r="B15" t="s">
        <v>9</v>
      </c>
      <c r="F15" s="10">
        <f>$F$14+$F$8+$F$9+$F$10+$F$13</f>
        <v>433.67784</v>
      </c>
      <c r="G15" t="s">
        <v>11</v>
      </c>
      <c r="I15" s="7"/>
    </row>
    <row r="17" spans="2:21" x14ac:dyDescent="0.25">
      <c r="B17" t="s">
        <v>17</v>
      </c>
      <c r="F17" s="4">
        <v>10.3</v>
      </c>
      <c r="G17" t="s">
        <v>18</v>
      </c>
    </row>
    <row r="18" spans="2:21" x14ac:dyDescent="0.25">
      <c r="B18" s="1" t="s">
        <v>22</v>
      </c>
      <c r="F18" s="4">
        <v>35</v>
      </c>
    </row>
    <row r="20" spans="2:21" x14ac:dyDescent="0.25">
      <c r="F20" s="4">
        <v>1</v>
      </c>
      <c r="G20" s="4">
        <v>2</v>
      </c>
      <c r="H20" s="4">
        <v>3</v>
      </c>
      <c r="I20" s="4">
        <v>4</v>
      </c>
      <c r="J20" s="4">
        <v>5</v>
      </c>
      <c r="K20" s="4">
        <v>6</v>
      </c>
      <c r="L20" s="4">
        <v>7</v>
      </c>
      <c r="M20" s="4">
        <v>8</v>
      </c>
      <c r="N20" s="4">
        <v>9</v>
      </c>
      <c r="O20" s="4">
        <v>10</v>
      </c>
      <c r="P20" s="4">
        <v>11</v>
      </c>
      <c r="Q20" s="4">
        <v>12</v>
      </c>
      <c r="R20" s="4">
        <v>13</v>
      </c>
      <c r="S20" s="4">
        <v>14</v>
      </c>
      <c r="T20" s="4">
        <v>15</v>
      </c>
      <c r="U20" t="s">
        <v>25</v>
      </c>
    </row>
    <row r="21" spans="2:21" x14ac:dyDescent="0.25">
      <c r="B21" s="1" t="s">
        <v>19</v>
      </c>
      <c r="F21" s="9">
        <f>($F$17-$F$2-$F$3-$F$4)*F20/60</f>
        <v>0.15451666666666669</v>
      </c>
      <c r="G21" s="9">
        <f t="shared" ref="G21:T21" si="1">($F$17-$F$2-$F$3-$F$4)*G20/60</f>
        <v>0.30903333333333338</v>
      </c>
      <c r="H21" s="9">
        <f t="shared" si="1"/>
        <v>0.46355000000000002</v>
      </c>
      <c r="I21" s="9">
        <f t="shared" si="1"/>
        <v>0.61806666666666676</v>
      </c>
      <c r="J21" s="9">
        <f t="shared" si="1"/>
        <v>0.7725833333333334</v>
      </c>
      <c r="K21" s="9">
        <f t="shared" si="1"/>
        <v>0.92710000000000004</v>
      </c>
      <c r="L21" s="9">
        <f t="shared" si="1"/>
        <v>1.0816166666666667</v>
      </c>
      <c r="M21" s="9">
        <f t="shared" si="1"/>
        <v>1.2361333333333335</v>
      </c>
      <c r="N21" s="9">
        <f t="shared" si="1"/>
        <v>1.3906500000000002</v>
      </c>
      <c r="O21" s="9">
        <f t="shared" si="1"/>
        <v>1.5451666666666668</v>
      </c>
      <c r="P21" s="9">
        <f t="shared" si="1"/>
        <v>1.6996833333333334</v>
      </c>
      <c r="Q21" s="9">
        <f t="shared" si="1"/>
        <v>1.8542000000000001</v>
      </c>
      <c r="R21" s="9">
        <f t="shared" si="1"/>
        <v>2.0087166666666669</v>
      </c>
      <c r="S21" s="9">
        <f t="shared" si="1"/>
        <v>2.1632333333333333</v>
      </c>
      <c r="T21" s="9">
        <f t="shared" si="1"/>
        <v>2.3177499999999998</v>
      </c>
      <c r="U21" t="s">
        <v>20</v>
      </c>
    </row>
    <row r="22" spans="2:21" x14ac:dyDescent="0.25">
      <c r="B22" s="1" t="s">
        <v>21</v>
      </c>
      <c r="F22" s="8">
        <f>F21/((418.2/3600)/100*$F$15)</f>
        <v>0.30670903655595133</v>
      </c>
      <c r="G22" s="8">
        <f>G21/((418.2/3600)/100*$F$15)</f>
        <v>0.61341807311190266</v>
      </c>
      <c r="H22" s="8">
        <f>H21/((418.2/3600)/100*$F$15)</f>
        <v>0.92012710966785394</v>
      </c>
      <c r="I22" s="8">
        <f>I21/((418.2/3600)/100*$F$15)</f>
        <v>1.2268361462238053</v>
      </c>
      <c r="J22" s="8">
        <f>J21/((418.2/3600)/100*$F$15)</f>
        <v>1.5335451827797566</v>
      </c>
      <c r="K22" s="8">
        <f>K21/((418.2/3600)/100*$F$15)</f>
        <v>1.8402542193357079</v>
      </c>
      <c r="L22" s="8">
        <f>L21/((418.2/3600)/100*$F$15)</f>
        <v>2.1469632558916589</v>
      </c>
      <c r="M22" s="8">
        <f>M21/((418.2/3600)/100*$F$15)</f>
        <v>2.4536722924476106</v>
      </c>
      <c r="N22" s="8">
        <f>N21/((418.2/3600)/100*$F$15)</f>
        <v>2.7603813290035619</v>
      </c>
      <c r="O22" s="8">
        <f>O21/((418.2/3600)/100*$F$15)</f>
        <v>3.0670903655595132</v>
      </c>
      <c r="P22" s="8">
        <f>P21/((418.2/3600)/100*$F$15)</f>
        <v>3.3737994021154645</v>
      </c>
      <c r="Q22" s="8">
        <f>Q21/((418.2/3600)/100*$F$15)</f>
        <v>3.6805084386714157</v>
      </c>
      <c r="R22" s="8">
        <f>R21/((418.2/3600)/100*$F$15)</f>
        <v>3.9872174752273675</v>
      </c>
      <c r="S22" s="8">
        <f>S21/((418.2/3600)/100*$F$15)</f>
        <v>4.2939265117833179</v>
      </c>
      <c r="T22" s="8">
        <f>T21/((418.2/3600)/100*$F$15)</f>
        <v>4.6006355483392687</v>
      </c>
      <c r="U22" t="s">
        <v>24</v>
      </c>
    </row>
    <row r="23" spans="2:21" x14ac:dyDescent="0.25">
      <c r="B23" s="1" t="s">
        <v>23</v>
      </c>
      <c r="F23" s="8">
        <f>$F$18+F22</f>
        <v>35.306709036555951</v>
      </c>
      <c r="G23" s="8">
        <f t="shared" ref="G23:T23" si="2">$F$18+G22</f>
        <v>35.613418073111902</v>
      </c>
      <c r="H23" s="8">
        <f t="shared" si="2"/>
        <v>35.920127109667852</v>
      </c>
      <c r="I23" s="8">
        <f t="shared" si="2"/>
        <v>36.226836146223803</v>
      </c>
      <c r="J23" s="8">
        <f t="shared" si="2"/>
        <v>36.533545182779754</v>
      </c>
      <c r="K23" s="8">
        <f t="shared" si="2"/>
        <v>36.840254219335705</v>
      </c>
      <c r="L23" s="8">
        <f t="shared" si="2"/>
        <v>37.146963255891656</v>
      </c>
      <c r="M23" s="8">
        <f t="shared" si="2"/>
        <v>37.453672292447614</v>
      </c>
      <c r="N23" s="8">
        <f t="shared" si="2"/>
        <v>37.760381329003565</v>
      </c>
      <c r="O23" s="8">
        <f t="shared" si="2"/>
        <v>38.067090365559515</v>
      </c>
      <c r="P23" s="8">
        <f t="shared" si="2"/>
        <v>38.373799402115466</v>
      </c>
      <c r="Q23" s="8">
        <f t="shared" si="2"/>
        <v>38.680508438671417</v>
      </c>
      <c r="R23" s="8">
        <f t="shared" si="2"/>
        <v>38.987217475227368</v>
      </c>
      <c r="S23" s="8">
        <f t="shared" si="2"/>
        <v>39.293926511783319</v>
      </c>
      <c r="T23" s="8">
        <f t="shared" si="2"/>
        <v>39.60063554833927</v>
      </c>
      <c r="U23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2015-03-11T12:45:42Z</dcterms:created>
  <dcterms:modified xsi:type="dcterms:W3CDTF">2015-03-11T17:21:27Z</dcterms:modified>
</cp:coreProperties>
</file>