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3.xml" ContentType="application/vnd.openxmlformats-officedocument.spreadsheetml.work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837" activeTab="8"/>
  </bookViews>
  <sheets>
    <sheet name="Vuodet" sheetId="1" r:id="rId1"/>
    <sheet name="Trendi_kk" sheetId="5" r:id="rId2"/>
    <sheet name="Trendi_kk_02" sheetId="12" r:id="rId3"/>
    <sheet name="01-2015 päivä" sheetId="2" r:id="rId4"/>
    <sheet name="Trendi_vk2" sheetId="6" r:id="rId5"/>
    <sheet name="Trendi_vk2_02" sheetId="11" r:id="rId6"/>
    <sheet name="vk2 tunteina" sheetId="3" r:id="rId7"/>
    <sheet name="Trendi_vk5" sheetId="7" r:id="rId8"/>
    <sheet name="Trendi_vk5_02" sheetId="10" r:id="rId9"/>
    <sheet name="vk5 tunteina" sheetId="4" r:id="rId10"/>
  </sheets>
  <calcPr calcId="145621"/>
</workbook>
</file>

<file path=xl/calcChain.xml><?xml version="1.0" encoding="utf-8"?>
<calcChain xmlns="http://schemas.openxmlformats.org/spreadsheetml/2006/main">
  <c r="Q6" i="3" l="1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5" i="3"/>
  <c r="J32" i="4"/>
  <c r="K32" i="4"/>
  <c r="L32" i="4"/>
  <c r="M32" i="4"/>
  <c r="N32" i="4"/>
  <c r="O32" i="4"/>
  <c r="P32" i="4"/>
  <c r="I32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5" i="4"/>
  <c r="J32" i="3"/>
  <c r="K32" i="3"/>
  <c r="L32" i="3"/>
  <c r="M32" i="3"/>
  <c r="N32" i="3"/>
  <c r="O32" i="3"/>
  <c r="P32" i="3"/>
  <c r="I32" i="3"/>
  <c r="H9" i="2"/>
  <c r="H13" i="2"/>
  <c r="H17" i="2"/>
  <c r="I17" i="2" s="1"/>
  <c r="H21" i="2"/>
  <c r="I21" i="2" s="1"/>
  <c r="H25" i="2"/>
  <c r="I25" i="2" s="1"/>
  <c r="G6" i="2"/>
  <c r="G7" i="2"/>
  <c r="G8" i="2"/>
  <c r="I8" i="2" s="1"/>
  <c r="G9" i="2"/>
  <c r="I9" i="2" s="1"/>
  <c r="G10" i="2"/>
  <c r="G11" i="2"/>
  <c r="G12" i="2"/>
  <c r="G13" i="2"/>
  <c r="I13" i="2" s="1"/>
  <c r="G14" i="2"/>
  <c r="G15" i="2"/>
  <c r="G16" i="2"/>
  <c r="G17" i="2"/>
  <c r="G18" i="2"/>
  <c r="G19" i="2"/>
  <c r="G20" i="2"/>
  <c r="I20" i="2" s="1"/>
  <c r="G21" i="2"/>
  <c r="G22" i="2"/>
  <c r="G23" i="2"/>
  <c r="G24" i="2"/>
  <c r="G25" i="2"/>
  <c r="G26" i="2"/>
  <c r="G27" i="2"/>
  <c r="G28" i="2"/>
  <c r="I28" i="2" s="1"/>
  <c r="G29" i="2"/>
  <c r="G30" i="2"/>
  <c r="I30" i="2" s="1"/>
  <c r="G31" i="2"/>
  <c r="G32" i="2"/>
  <c r="G33" i="2"/>
  <c r="G34" i="2"/>
  <c r="I34" i="2" s="1"/>
  <c r="G35" i="2"/>
  <c r="G5" i="2"/>
  <c r="I5" i="2" s="1"/>
  <c r="O28" i="3"/>
  <c r="N28" i="3"/>
  <c r="M28" i="3"/>
  <c r="L28" i="3"/>
  <c r="K28" i="3"/>
  <c r="J28" i="3"/>
  <c r="I28" i="3"/>
  <c r="P28" i="3"/>
  <c r="O27" i="3"/>
  <c r="N27" i="3"/>
  <c r="M27" i="3"/>
  <c r="L27" i="3"/>
  <c r="K27" i="3"/>
  <c r="J27" i="3"/>
  <c r="I27" i="3"/>
  <c r="P27" i="3"/>
  <c r="O26" i="3"/>
  <c r="N26" i="3"/>
  <c r="M26" i="3"/>
  <c r="L26" i="3"/>
  <c r="K26" i="3"/>
  <c r="J26" i="3"/>
  <c r="I26" i="3"/>
  <c r="P26" i="3"/>
  <c r="O25" i="3"/>
  <c r="N25" i="3"/>
  <c r="M25" i="3"/>
  <c r="L25" i="3"/>
  <c r="K25" i="3"/>
  <c r="J25" i="3"/>
  <c r="I25" i="3"/>
  <c r="P25" i="3"/>
  <c r="O24" i="3"/>
  <c r="N24" i="3"/>
  <c r="M24" i="3"/>
  <c r="L24" i="3"/>
  <c r="K24" i="3"/>
  <c r="J24" i="3"/>
  <c r="I24" i="3"/>
  <c r="P24" i="3"/>
  <c r="O23" i="3"/>
  <c r="N23" i="3"/>
  <c r="M23" i="3"/>
  <c r="L23" i="3"/>
  <c r="K23" i="3"/>
  <c r="J23" i="3"/>
  <c r="I23" i="3"/>
  <c r="P23" i="3"/>
  <c r="O22" i="3"/>
  <c r="N22" i="3"/>
  <c r="M22" i="3"/>
  <c r="L22" i="3"/>
  <c r="K22" i="3"/>
  <c r="J22" i="3"/>
  <c r="I22" i="3"/>
  <c r="P22" i="3"/>
  <c r="O21" i="3"/>
  <c r="N21" i="3"/>
  <c r="M21" i="3"/>
  <c r="L21" i="3"/>
  <c r="K21" i="3"/>
  <c r="J21" i="3"/>
  <c r="I21" i="3"/>
  <c r="P21" i="3"/>
  <c r="O20" i="3"/>
  <c r="N20" i="3"/>
  <c r="M20" i="3"/>
  <c r="L20" i="3"/>
  <c r="K20" i="3"/>
  <c r="J20" i="3"/>
  <c r="I20" i="3"/>
  <c r="P20" i="3"/>
  <c r="O19" i="3"/>
  <c r="N19" i="3"/>
  <c r="M19" i="3"/>
  <c r="L19" i="3"/>
  <c r="K19" i="3"/>
  <c r="J19" i="3"/>
  <c r="I19" i="3"/>
  <c r="P19" i="3"/>
  <c r="O18" i="3"/>
  <c r="N18" i="3"/>
  <c r="M18" i="3"/>
  <c r="L18" i="3"/>
  <c r="K18" i="3"/>
  <c r="J18" i="3"/>
  <c r="I18" i="3"/>
  <c r="P18" i="3"/>
  <c r="O17" i="3"/>
  <c r="N17" i="3"/>
  <c r="M17" i="3"/>
  <c r="L17" i="3"/>
  <c r="K17" i="3"/>
  <c r="J17" i="3"/>
  <c r="I17" i="3"/>
  <c r="P17" i="3"/>
  <c r="O16" i="3"/>
  <c r="N16" i="3"/>
  <c r="M16" i="3"/>
  <c r="L16" i="3"/>
  <c r="K16" i="3"/>
  <c r="J16" i="3"/>
  <c r="I16" i="3"/>
  <c r="P16" i="3"/>
  <c r="O15" i="3"/>
  <c r="N15" i="3"/>
  <c r="M15" i="3"/>
  <c r="L15" i="3"/>
  <c r="K15" i="3"/>
  <c r="J15" i="3"/>
  <c r="I15" i="3"/>
  <c r="P15" i="3"/>
  <c r="O14" i="3"/>
  <c r="N14" i="3"/>
  <c r="M14" i="3"/>
  <c r="L14" i="3"/>
  <c r="K14" i="3"/>
  <c r="J14" i="3"/>
  <c r="I14" i="3"/>
  <c r="P14" i="3"/>
  <c r="O13" i="3"/>
  <c r="N13" i="3"/>
  <c r="M13" i="3"/>
  <c r="L13" i="3"/>
  <c r="K13" i="3"/>
  <c r="J13" i="3"/>
  <c r="I13" i="3"/>
  <c r="P13" i="3"/>
  <c r="O12" i="3"/>
  <c r="N12" i="3"/>
  <c r="M12" i="3"/>
  <c r="L12" i="3"/>
  <c r="K12" i="3"/>
  <c r="J12" i="3"/>
  <c r="I12" i="3"/>
  <c r="P12" i="3"/>
  <c r="O11" i="3"/>
  <c r="N11" i="3"/>
  <c r="M11" i="3"/>
  <c r="L11" i="3"/>
  <c r="K11" i="3"/>
  <c r="J11" i="3"/>
  <c r="I11" i="3"/>
  <c r="P11" i="3"/>
  <c r="O10" i="3"/>
  <c r="N10" i="3"/>
  <c r="M10" i="3"/>
  <c r="L10" i="3"/>
  <c r="K10" i="3"/>
  <c r="J10" i="3"/>
  <c r="I10" i="3"/>
  <c r="P10" i="3"/>
  <c r="O9" i="3"/>
  <c r="N9" i="3"/>
  <c r="M9" i="3"/>
  <c r="L9" i="3"/>
  <c r="K9" i="3"/>
  <c r="J9" i="3"/>
  <c r="I9" i="3"/>
  <c r="P9" i="3"/>
  <c r="O8" i="3"/>
  <c r="N8" i="3"/>
  <c r="M8" i="3"/>
  <c r="L8" i="3"/>
  <c r="K8" i="3"/>
  <c r="J8" i="3"/>
  <c r="I8" i="3"/>
  <c r="P8" i="3"/>
  <c r="O7" i="3"/>
  <c r="N7" i="3"/>
  <c r="M7" i="3"/>
  <c r="L7" i="3"/>
  <c r="K7" i="3"/>
  <c r="J7" i="3"/>
  <c r="I7" i="3"/>
  <c r="P7" i="3"/>
  <c r="O6" i="3"/>
  <c r="O30" i="3"/>
  <c r="N6" i="3"/>
  <c r="N30" i="3"/>
  <c r="M6" i="3"/>
  <c r="M30" i="3"/>
  <c r="L6" i="3"/>
  <c r="L30" i="3"/>
  <c r="K6" i="3"/>
  <c r="K30" i="3"/>
  <c r="J6" i="3"/>
  <c r="J30" i="3"/>
  <c r="I6" i="3"/>
  <c r="P6" i="3"/>
  <c r="P30" i="3"/>
  <c r="O5" i="3"/>
  <c r="O29" i="3"/>
  <c r="N5" i="3"/>
  <c r="N29" i="3"/>
  <c r="M5" i="3"/>
  <c r="M29" i="3"/>
  <c r="L5" i="3"/>
  <c r="L29" i="3"/>
  <c r="K5" i="3"/>
  <c r="K29" i="3"/>
  <c r="J5" i="3"/>
  <c r="J29" i="3"/>
  <c r="I5" i="3"/>
  <c r="P5" i="3"/>
  <c r="P29" i="3"/>
  <c r="I29" i="3"/>
  <c r="I30" i="3"/>
  <c r="L30" i="4"/>
  <c r="M29" i="4"/>
  <c r="I6" i="4"/>
  <c r="I30" i="4"/>
  <c r="J6" i="4"/>
  <c r="K6" i="4"/>
  <c r="K30" i="4"/>
  <c r="L6" i="4"/>
  <c r="M6" i="4"/>
  <c r="M30" i="4"/>
  <c r="N6" i="4"/>
  <c r="N30" i="4"/>
  <c r="O6" i="4"/>
  <c r="O30" i="4"/>
  <c r="I7" i="4"/>
  <c r="J7" i="4"/>
  <c r="K7" i="4"/>
  <c r="L7" i="4"/>
  <c r="M7" i="4"/>
  <c r="N7" i="4"/>
  <c r="O7" i="4"/>
  <c r="I8" i="4"/>
  <c r="J8" i="4"/>
  <c r="K8" i="4"/>
  <c r="L8" i="4"/>
  <c r="M8" i="4"/>
  <c r="N8" i="4"/>
  <c r="O8" i="4"/>
  <c r="I9" i="4"/>
  <c r="J9" i="4"/>
  <c r="K9" i="4"/>
  <c r="L9" i="4"/>
  <c r="M9" i="4"/>
  <c r="N9" i="4"/>
  <c r="O9" i="4"/>
  <c r="I10" i="4"/>
  <c r="J10" i="4"/>
  <c r="K10" i="4"/>
  <c r="L10" i="4"/>
  <c r="M10" i="4"/>
  <c r="N10" i="4"/>
  <c r="O10" i="4"/>
  <c r="I11" i="4"/>
  <c r="J11" i="4"/>
  <c r="K11" i="4"/>
  <c r="L11" i="4"/>
  <c r="M11" i="4"/>
  <c r="N11" i="4"/>
  <c r="O11" i="4"/>
  <c r="I12" i="4"/>
  <c r="J12" i="4"/>
  <c r="K12" i="4"/>
  <c r="L12" i="4"/>
  <c r="M12" i="4"/>
  <c r="N12" i="4"/>
  <c r="O12" i="4"/>
  <c r="I13" i="4"/>
  <c r="J13" i="4"/>
  <c r="K13" i="4"/>
  <c r="L13" i="4"/>
  <c r="M13" i="4"/>
  <c r="N13" i="4"/>
  <c r="O13" i="4"/>
  <c r="I14" i="4"/>
  <c r="J14" i="4"/>
  <c r="K14" i="4"/>
  <c r="L14" i="4"/>
  <c r="M14" i="4"/>
  <c r="N14" i="4"/>
  <c r="O14" i="4"/>
  <c r="I15" i="4"/>
  <c r="J15" i="4"/>
  <c r="K15" i="4"/>
  <c r="L15" i="4"/>
  <c r="M15" i="4"/>
  <c r="N15" i="4"/>
  <c r="O15" i="4"/>
  <c r="I16" i="4"/>
  <c r="J16" i="4"/>
  <c r="K16" i="4"/>
  <c r="L16" i="4"/>
  <c r="M16" i="4"/>
  <c r="N16" i="4"/>
  <c r="O16" i="4"/>
  <c r="I17" i="4"/>
  <c r="J17" i="4"/>
  <c r="K17" i="4"/>
  <c r="L17" i="4"/>
  <c r="M17" i="4"/>
  <c r="N17" i="4"/>
  <c r="O17" i="4"/>
  <c r="I18" i="4"/>
  <c r="J18" i="4"/>
  <c r="K18" i="4"/>
  <c r="L18" i="4"/>
  <c r="M18" i="4"/>
  <c r="N18" i="4"/>
  <c r="O18" i="4"/>
  <c r="I19" i="4"/>
  <c r="J19" i="4"/>
  <c r="K19" i="4"/>
  <c r="L19" i="4"/>
  <c r="M19" i="4"/>
  <c r="N19" i="4"/>
  <c r="O19" i="4"/>
  <c r="I20" i="4"/>
  <c r="J20" i="4"/>
  <c r="K20" i="4"/>
  <c r="L20" i="4"/>
  <c r="M20" i="4"/>
  <c r="N20" i="4"/>
  <c r="O20" i="4"/>
  <c r="I21" i="4"/>
  <c r="J21" i="4"/>
  <c r="K21" i="4"/>
  <c r="L21" i="4"/>
  <c r="M21" i="4"/>
  <c r="N21" i="4"/>
  <c r="O21" i="4"/>
  <c r="I22" i="4"/>
  <c r="J22" i="4"/>
  <c r="K22" i="4"/>
  <c r="L22" i="4"/>
  <c r="M22" i="4"/>
  <c r="N22" i="4"/>
  <c r="O22" i="4"/>
  <c r="I23" i="4"/>
  <c r="J23" i="4"/>
  <c r="K23" i="4"/>
  <c r="L23" i="4"/>
  <c r="M23" i="4"/>
  <c r="N23" i="4"/>
  <c r="O23" i="4"/>
  <c r="I24" i="4"/>
  <c r="J24" i="4"/>
  <c r="K24" i="4"/>
  <c r="L24" i="4"/>
  <c r="M24" i="4"/>
  <c r="N24" i="4"/>
  <c r="O24" i="4"/>
  <c r="I25" i="4"/>
  <c r="J25" i="4"/>
  <c r="K25" i="4"/>
  <c r="L25" i="4"/>
  <c r="M25" i="4"/>
  <c r="N25" i="4"/>
  <c r="O25" i="4"/>
  <c r="I26" i="4"/>
  <c r="J26" i="4"/>
  <c r="K26" i="4"/>
  <c r="L26" i="4"/>
  <c r="M26" i="4"/>
  <c r="N26" i="4"/>
  <c r="O26" i="4"/>
  <c r="I27" i="4"/>
  <c r="J27" i="4"/>
  <c r="K27" i="4"/>
  <c r="L27" i="4"/>
  <c r="M27" i="4"/>
  <c r="N27" i="4"/>
  <c r="O27" i="4"/>
  <c r="I28" i="4"/>
  <c r="J28" i="4"/>
  <c r="K28" i="4"/>
  <c r="L28" i="4"/>
  <c r="M28" i="4"/>
  <c r="N28" i="4"/>
  <c r="O28" i="4"/>
  <c r="N5" i="4"/>
  <c r="N29" i="4"/>
  <c r="O5" i="4"/>
  <c r="O29" i="4"/>
  <c r="M5" i="4"/>
  <c r="L5" i="4"/>
  <c r="L29" i="4"/>
  <c r="K5" i="4"/>
  <c r="K29" i="4"/>
  <c r="J5" i="4"/>
  <c r="J29" i="4"/>
  <c r="I5" i="4"/>
  <c r="I29" i="4"/>
  <c r="F6" i="2"/>
  <c r="F7" i="2"/>
  <c r="F8" i="2"/>
  <c r="H8" i="2" s="1"/>
  <c r="F9" i="2"/>
  <c r="F10" i="2"/>
  <c r="F11" i="2"/>
  <c r="F12" i="2"/>
  <c r="F13" i="2"/>
  <c r="F14" i="2"/>
  <c r="F15" i="2"/>
  <c r="F16" i="2"/>
  <c r="F17" i="2"/>
  <c r="F18" i="2"/>
  <c r="F19" i="2"/>
  <c r="F20" i="2"/>
  <c r="H20" i="2" s="1"/>
  <c r="F21" i="2"/>
  <c r="F22" i="2"/>
  <c r="F23" i="2"/>
  <c r="F24" i="2"/>
  <c r="F25" i="2"/>
  <c r="F26" i="2"/>
  <c r="F27" i="2"/>
  <c r="F28" i="2"/>
  <c r="H28" i="2" s="1"/>
  <c r="J28" i="2" s="1"/>
  <c r="F29" i="2"/>
  <c r="H29" i="2" s="1"/>
  <c r="I29" i="2" s="1"/>
  <c r="F30" i="2"/>
  <c r="H30" i="2" s="1"/>
  <c r="F31" i="2"/>
  <c r="F32" i="2"/>
  <c r="F33" i="2"/>
  <c r="H33" i="2" s="1"/>
  <c r="I33" i="2" s="1"/>
  <c r="F34" i="2"/>
  <c r="H34" i="2" s="1"/>
  <c r="F35" i="2"/>
  <c r="F5" i="2"/>
  <c r="H5" i="2" s="1"/>
  <c r="J5" i="2" s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5" i="2"/>
  <c r="B14" i="1"/>
  <c r="D14" i="1"/>
  <c r="F14" i="1"/>
  <c r="P26" i="4"/>
  <c r="P22" i="4"/>
  <c r="P18" i="4"/>
  <c r="P14" i="4"/>
  <c r="P10" i="4"/>
  <c r="P6" i="4"/>
  <c r="P30" i="4"/>
  <c r="P27" i="4"/>
  <c r="P23" i="4"/>
  <c r="P19" i="4"/>
  <c r="P15" i="4"/>
  <c r="P11" i="4"/>
  <c r="P7" i="4"/>
  <c r="P28" i="4"/>
  <c r="P24" i="4"/>
  <c r="P20" i="4"/>
  <c r="P16" i="4"/>
  <c r="P12" i="4"/>
  <c r="P8" i="4"/>
  <c r="P25" i="4"/>
  <c r="P21" i="4"/>
  <c r="P17" i="4"/>
  <c r="P13" i="4"/>
  <c r="P9" i="4"/>
  <c r="J30" i="4"/>
  <c r="P5" i="4"/>
  <c r="P29" i="4"/>
  <c r="I26" i="2" l="1"/>
  <c r="I18" i="2"/>
  <c r="I32" i="2"/>
  <c r="I16" i="2"/>
  <c r="I31" i="2"/>
  <c r="I19" i="2"/>
  <c r="I15" i="2"/>
  <c r="I11" i="2"/>
  <c r="I6" i="2"/>
  <c r="H23" i="2"/>
  <c r="I23" i="2" s="1"/>
  <c r="H15" i="2"/>
  <c r="H7" i="2"/>
  <c r="I7" i="2" s="1"/>
  <c r="H27" i="2"/>
  <c r="J27" i="2" s="1"/>
  <c r="H19" i="2"/>
  <c r="H11" i="2"/>
  <c r="Q32" i="4"/>
  <c r="Q32" i="3"/>
  <c r="H31" i="2"/>
  <c r="J31" i="2" s="1"/>
  <c r="J19" i="2"/>
  <c r="J25" i="2"/>
  <c r="J21" i="2"/>
  <c r="J17" i="2"/>
  <c r="J13" i="2"/>
  <c r="J9" i="2"/>
  <c r="H32" i="2"/>
  <c r="J32" i="2" s="1"/>
  <c r="H24" i="2"/>
  <c r="J24" i="2" s="1"/>
  <c r="H16" i="2"/>
  <c r="J16" i="2" s="1"/>
  <c r="H12" i="2"/>
  <c r="J12" i="2" s="1"/>
  <c r="J20" i="2"/>
  <c r="J8" i="2"/>
  <c r="H35" i="2"/>
  <c r="J35" i="2" s="1"/>
  <c r="J23" i="2"/>
  <c r="J15" i="2"/>
  <c r="J11" i="2"/>
  <c r="J7" i="2"/>
  <c r="H26" i="2"/>
  <c r="J26" i="2" s="1"/>
  <c r="H22" i="2"/>
  <c r="J22" i="2" s="1"/>
  <c r="H18" i="2"/>
  <c r="J18" i="2" s="1"/>
  <c r="H14" i="2"/>
  <c r="J14" i="2" s="1"/>
  <c r="H10" i="2"/>
  <c r="J10" i="2" s="1"/>
  <c r="H6" i="2"/>
  <c r="J6" i="2" s="1"/>
  <c r="J34" i="2"/>
  <c r="J30" i="2"/>
  <c r="J33" i="2"/>
  <c r="J29" i="2"/>
  <c r="I27" i="2" l="1"/>
  <c r="I22" i="2"/>
  <c r="I35" i="2"/>
  <c r="I12" i="2"/>
  <c r="I10" i="2"/>
  <c r="I14" i="2"/>
  <c r="I24" i="2"/>
</calcChain>
</file>

<file path=xl/sharedStrings.xml><?xml version="1.0" encoding="utf-8"?>
<sst xmlns="http://schemas.openxmlformats.org/spreadsheetml/2006/main" count="451" uniqueCount="427">
  <si>
    <t>Ajankohta</t>
  </si>
  <si>
    <t>Kulutus(kWh)</t>
  </si>
  <si>
    <t>tammikuu 2012</t>
  </si>
  <si>
    <t>tammikuu 2013</t>
  </si>
  <si>
    <t>tammikuu 2014</t>
  </si>
  <si>
    <t>helmikuu 2012</t>
  </si>
  <si>
    <t>helmikuu 2013</t>
  </si>
  <si>
    <t>helmikuu 2014</t>
  </si>
  <si>
    <t>maaliskuu 2012</t>
  </si>
  <si>
    <t>maaliskuu 2013</t>
  </si>
  <si>
    <t>maaliskuu 2014</t>
  </si>
  <si>
    <t>huhtikuu 2012</t>
  </si>
  <si>
    <t>huhtikuu 2013</t>
  </si>
  <si>
    <t>huhtikuu 2014</t>
  </si>
  <si>
    <t>toukokuu 2012</t>
  </si>
  <si>
    <t>toukokuu 2013</t>
  </si>
  <si>
    <t>toukokuu 2014</t>
  </si>
  <si>
    <t>kesäkuu 2012</t>
  </si>
  <si>
    <t>kesäkuu 2013</t>
  </si>
  <si>
    <t>kesäkuu 2014</t>
  </si>
  <si>
    <t>heinäkuu 2012</t>
  </si>
  <si>
    <t>heinäkuu 2013</t>
  </si>
  <si>
    <t>heinäkuu 2014</t>
  </si>
  <si>
    <t>elokuu 2012</t>
  </si>
  <si>
    <t>elokuu 2013</t>
  </si>
  <si>
    <t>elokuu 2014</t>
  </si>
  <si>
    <t>syyskuu 2012</t>
  </si>
  <si>
    <t>syyskuu 2013</t>
  </si>
  <si>
    <t>syyskuu 2014</t>
  </si>
  <si>
    <t>lokakuu 2012</t>
  </si>
  <si>
    <t>lokakuu 2013</t>
  </si>
  <si>
    <t>lokakuu 2014</t>
  </si>
  <si>
    <t>marraskuu 2012</t>
  </si>
  <si>
    <t>marraskuu 2013</t>
  </si>
  <si>
    <t>marraskuu 2014</t>
  </si>
  <si>
    <t>joulukuu 2012</t>
  </si>
  <si>
    <t>joulukuu 2013</t>
  </si>
  <si>
    <t>joulukuu 2014</t>
  </si>
  <si>
    <t>torstai 1.1.2015</t>
  </si>
  <si>
    <t>perjantai 2.1.2015</t>
  </si>
  <si>
    <t>lauantai 3.1.2015</t>
  </si>
  <si>
    <t>sunnuntai 4.1.2015</t>
  </si>
  <si>
    <t>maanantai 5.1.2015</t>
  </si>
  <si>
    <t>tiistai 6.1.2015</t>
  </si>
  <si>
    <t>keskiviikko 7.1.2015</t>
  </si>
  <si>
    <t>torstai 8.1.2015</t>
  </si>
  <si>
    <t>perjantai 9.1.2015</t>
  </si>
  <si>
    <t>lauantai 10.1.2015</t>
  </si>
  <si>
    <t>sunnuntai 11.1.2015</t>
  </si>
  <si>
    <t>maanantai 12.1.2015</t>
  </si>
  <si>
    <t>tiistai 13.1.2015</t>
  </si>
  <si>
    <t>keskiviikko 14.1.2015</t>
  </si>
  <si>
    <t>torstai 15.1.2015</t>
  </si>
  <si>
    <t>perjantai 16.1.2015</t>
  </si>
  <si>
    <t>lauantai 17.1.2015</t>
  </si>
  <si>
    <t>sunnuntai 18.1.2015</t>
  </si>
  <si>
    <t>maanantai 19.1.2015</t>
  </si>
  <si>
    <t>tiistai 20.1.2015</t>
  </si>
  <si>
    <t>keskiviikko 21.1.2015</t>
  </si>
  <si>
    <t>torstai 22.1.2015</t>
  </si>
  <si>
    <t>perjantai 23.1.2015</t>
  </si>
  <si>
    <t>lauantai 24.1.2015</t>
  </si>
  <si>
    <t>sunnuntai 25.1.2015</t>
  </si>
  <si>
    <t>maanantai 26.1.2015</t>
  </si>
  <si>
    <t>tiistai 27.1.2015</t>
  </si>
  <si>
    <t>keskiviikko 28.1.2015</t>
  </si>
  <si>
    <t>torstai 29.1.2015</t>
  </si>
  <si>
    <t>perjantai 30.1.2015</t>
  </si>
  <si>
    <t>lauantai 31.1.2015</t>
  </si>
  <si>
    <t>maanantai 5.1.2015 0:00</t>
  </si>
  <si>
    <t>maanantai 5.1.2015 1:00</t>
  </si>
  <si>
    <t>maanantai 5.1.2015 2:00</t>
  </si>
  <si>
    <t>maanantai 5.1.2015 3:00</t>
  </si>
  <si>
    <t>maanantai 5.1.2015 4:00</t>
  </si>
  <si>
    <t>maanantai 5.1.2015 5:00</t>
  </si>
  <si>
    <t>maanantai 5.1.2015 6:00</t>
  </si>
  <si>
    <t>maanantai 5.1.2015 7:00</t>
  </si>
  <si>
    <t>maanantai 5.1.2015 8:00</t>
  </si>
  <si>
    <t>maanantai 5.1.2015 9:00</t>
  </si>
  <si>
    <t>maanantai 5.1.2015 10:00</t>
  </si>
  <si>
    <t>maanantai 5.1.2015 11:00</t>
  </si>
  <si>
    <t>maanantai 5.1.2015 12:00</t>
  </si>
  <si>
    <t>maanantai 5.1.2015 13:00</t>
  </si>
  <si>
    <t>maanantai 5.1.2015 14:00</t>
  </si>
  <si>
    <t>maanantai 5.1.2015 15:00</t>
  </si>
  <si>
    <t>maanantai 5.1.2015 16:00</t>
  </si>
  <si>
    <t>maanantai 5.1.2015 17:00</t>
  </si>
  <si>
    <t>maanantai 5.1.2015 18:00</t>
  </si>
  <si>
    <t>maanantai 5.1.2015 19:00</t>
  </si>
  <si>
    <t>maanantai 5.1.2015 20:00</t>
  </si>
  <si>
    <t>maanantai 5.1.2015 21:00</t>
  </si>
  <si>
    <t>maanantai 5.1.2015 22:00</t>
  </si>
  <si>
    <t>maanantai 5.1.2015 23:00</t>
  </si>
  <si>
    <t>tiistai 6.1.2015 0:00</t>
  </si>
  <si>
    <t>tiistai 6.1.2015 1:00</t>
  </si>
  <si>
    <t>tiistai 6.1.2015 2:00</t>
  </si>
  <si>
    <t>tiistai 6.1.2015 3:00</t>
  </si>
  <si>
    <t>tiistai 6.1.2015 4:00</t>
  </si>
  <si>
    <t>tiistai 6.1.2015 5:00</t>
  </si>
  <si>
    <t>tiistai 6.1.2015 6:00</t>
  </si>
  <si>
    <t>tiistai 6.1.2015 7:00</t>
  </si>
  <si>
    <t>tiistai 6.1.2015 8:00</t>
  </si>
  <si>
    <t>tiistai 6.1.2015 9:00</t>
  </si>
  <si>
    <t>tiistai 6.1.2015 10:00</t>
  </si>
  <si>
    <t>tiistai 6.1.2015 11:00</t>
  </si>
  <si>
    <t>tiistai 6.1.2015 12:00</t>
  </si>
  <si>
    <t>tiistai 6.1.2015 13:00</t>
  </si>
  <si>
    <t>tiistai 6.1.2015 14:00</t>
  </si>
  <si>
    <t>tiistai 6.1.2015 15:00</t>
  </si>
  <si>
    <t>tiistai 6.1.2015 16:00</t>
  </si>
  <si>
    <t>tiistai 6.1.2015 17:00</t>
  </si>
  <si>
    <t>tiistai 6.1.2015 18:00</t>
  </si>
  <si>
    <t>tiistai 6.1.2015 19:00</t>
  </si>
  <si>
    <t>tiistai 6.1.2015 20:00</t>
  </si>
  <si>
    <t>tiistai 6.1.2015 21:00</t>
  </si>
  <si>
    <t>tiistai 6.1.2015 22:00</t>
  </si>
  <si>
    <t>tiistai 6.1.2015 23:00</t>
  </si>
  <si>
    <t>keskiviikko 7.1.2015 0:00</t>
  </si>
  <si>
    <t>keskiviikko 7.1.2015 1:00</t>
  </si>
  <si>
    <t>keskiviikko 7.1.2015 2:00</t>
  </si>
  <si>
    <t>keskiviikko 7.1.2015 3:00</t>
  </si>
  <si>
    <t>keskiviikko 7.1.2015 4:00</t>
  </si>
  <si>
    <t>keskiviikko 7.1.2015 5:00</t>
  </si>
  <si>
    <t>keskiviikko 7.1.2015 6:00</t>
  </si>
  <si>
    <t>keskiviikko 7.1.2015 7:00</t>
  </si>
  <si>
    <t>keskiviikko 7.1.2015 8:00</t>
  </si>
  <si>
    <t>keskiviikko 7.1.2015 9:00</t>
  </si>
  <si>
    <t>keskiviikko 7.1.2015 10:00</t>
  </si>
  <si>
    <t>keskiviikko 7.1.2015 11:00</t>
  </si>
  <si>
    <t>keskiviikko 7.1.2015 12:00</t>
  </si>
  <si>
    <t>keskiviikko 7.1.2015 13:00</t>
  </si>
  <si>
    <t>keskiviikko 7.1.2015 14:00</t>
  </si>
  <si>
    <t>keskiviikko 7.1.2015 15:00</t>
  </si>
  <si>
    <t>keskiviikko 7.1.2015 16:00</t>
  </si>
  <si>
    <t>keskiviikko 7.1.2015 17:00</t>
  </si>
  <si>
    <t>keskiviikko 7.1.2015 18:00</t>
  </si>
  <si>
    <t>keskiviikko 7.1.2015 19:00</t>
  </si>
  <si>
    <t>keskiviikko 7.1.2015 20:00</t>
  </si>
  <si>
    <t>keskiviikko 7.1.2015 21:00</t>
  </si>
  <si>
    <t>keskiviikko 7.1.2015 22:00</t>
  </si>
  <si>
    <t>keskiviikko 7.1.2015 23:00</t>
  </si>
  <si>
    <t>torstai 8.1.2015 0:00</t>
  </si>
  <si>
    <t>torstai 8.1.2015 1:00</t>
  </si>
  <si>
    <t>torstai 8.1.2015 2:00</t>
  </si>
  <si>
    <t>torstai 8.1.2015 3:00</t>
  </si>
  <si>
    <t>torstai 8.1.2015 4:00</t>
  </si>
  <si>
    <t>torstai 8.1.2015 5:00</t>
  </si>
  <si>
    <t>torstai 8.1.2015 6:00</t>
  </si>
  <si>
    <t>torstai 8.1.2015 7:00</t>
  </si>
  <si>
    <t>torstai 8.1.2015 8:00</t>
  </si>
  <si>
    <t>torstai 8.1.2015 9:00</t>
  </si>
  <si>
    <t>torstai 8.1.2015 10:00</t>
  </si>
  <si>
    <t>torstai 8.1.2015 11:00</t>
  </si>
  <si>
    <t>torstai 8.1.2015 12:00</t>
  </si>
  <si>
    <t>torstai 8.1.2015 13:00</t>
  </si>
  <si>
    <t>torstai 8.1.2015 14:00</t>
  </si>
  <si>
    <t>torstai 8.1.2015 15:00</t>
  </si>
  <si>
    <t>torstai 8.1.2015 16:00</t>
  </si>
  <si>
    <t>torstai 8.1.2015 17:00</t>
  </si>
  <si>
    <t>torstai 8.1.2015 18:00</t>
  </si>
  <si>
    <t>torstai 8.1.2015 19:00</t>
  </si>
  <si>
    <t>torstai 8.1.2015 20:00</t>
  </si>
  <si>
    <t>torstai 8.1.2015 21:00</t>
  </si>
  <si>
    <t>torstai 8.1.2015 22:00</t>
  </si>
  <si>
    <t>torstai 8.1.2015 23:00</t>
  </si>
  <si>
    <t>perjantai 9.1.2015 0:00</t>
  </si>
  <si>
    <t>perjantai 9.1.2015 1:00</t>
  </si>
  <si>
    <t>perjantai 9.1.2015 2:00</t>
  </si>
  <si>
    <t>perjantai 9.1.2015 3:00</t>
  </si>
  <si>
    <t>perjantai 9.1.2015 4:00</t>
  </si>
  <si>
    <t>perjantai 9.1.2015 5:00</t>
  </si>
  <si>
    <t>perjantai 9.1.2015 6:00</t>
  </si>
  <si>
    <t>perjantai 9.1.2015 7:00</t>
  </si>
  <si>
    <t>perjantai 9.1.2015 8:00</t>
  </si>
  <si>
    <t>perjantai 9.1.2015 9:00</t>
  </si>
  <si>
    <t>perjantai 9.1.2015 10:00</t>
  </si>
  <si>
    <t>perjantai 9.1.2015 11:00</t>
  </si>
  <si>
    <t>perjantai 9.1.2015 12:00</t>
  </si>
  <si>
    <t>perjantai 9.1.2015 13:00</t>
  </si>
  <si>
    <t>perjantai 9.1.2015 14:00</t>
  </si>
  <si>
    <t>perjantai 9.1.2015 15:00</t>
  </si>
  <si>
    <t>perjantai 9.1.2015 16:00</t>
  </si>
  <si>
    <t>perjantai 9.1.2015 17:00</t>
  </si>
  <si>
    <t>perjantai 9.1.2015 18:00</t>
  </si>
  <si>
    <t>perjantai 9.1.2015 19:00</t>
  </si>
  <si>
    <t>perjantai 9.1.2015 20:00</t>
  </si>
  <si>
    <t>perjantai 9.1.2015 21:00</t>
  </si>
  <si>
    <t>perjantai 9.1.2015 22:00</t>
  </si>
  <si>
    <t>perjantai 9.1.2015 23:00</t>
  </si>
  <si>
    <t>lauantai 10.1.2015 0:00</t>
  </si>
  <si>
    <t>lauantai 10.1.2015 1:00</t>
  </si>
  <si>
    <t>lauantai 10.1.2015 2:00</t>
  </si>
  <si>
    <t>lauantai 10.1.2015 3:00</t>
  </si>
  <si>
    <t>lauantai 10.1.2015 4:00</t>
  </si>
  <si>
    <t>lauantai 10.1.2015 5:00</t>
  </si>
  <si>
    <t>lauantai 10.1.2015 6:00</t>
  </si>
  <si>
    <t>lauantai 10.1.2015 7:00</t>
  </si>
  <si>
    <t>lauantai 10.1.2015 8:00</t>
  </si>
  <si>
    <t>lauantai 10.1.2015 9:00</t>
  </si>
  <si>
    <t>lauantai 10.1.2015 10:00</t>
  </si>
  <si>
    <t>lauantai 10.1.2015 11:00</t>
  </si>
  <si>
    <t>lauantai 10.1.2015 12:00</t>
  </si>
  <si>
    <t>lauantai 10.1.2015 13:00</t>
  </si>
  <si>
    <t>lauantai 10.1.2015 14:00</t>
  </si>
  <si>
    <t>lauantai 10.1.2015 15:00</t>
  </si>
  <si>
    <t>lauantai 10.1.2015 16:00</t>
  </si>
  <si>
    <t>lauantai 10.1.2015 17:00</t>
  </si>
  <si>
    <t>lauantai 10.1.2015 18:00</t>
  </si>
  <si>
    <t>lauantai 10.1.2015 19:00</t>
  </si>
  <si>
    <t>lauantai 10.1.2015 20:00</t>
  </si>
  <si>
    <t>lauantai 10.1.2015 21:00</t>
  </si>
  <si>
    <t>lauantai 10.1.2015 22:00</t>
  </si>
  <si>
    <t>lauantai 10.1.2015 23:00</t>
  </si>
  <si>
    <t>sunnuntai 11.1.2015 0:00</t>
  </si>
  <si>
    <t>sunnuntai 11.1.2015 1:00</t>
  </si>
  <si>
    <t>sunnuntai 11.1.2015 2:00</t>
  </si>
  <si>
    <t>sunnuntai 11.1.2015 3:00</t>
  </si>
  <si>
    <t>sunnuntai 11.1.2015 4:00</t>
  </si>
  <si>
    <t>sunnuntai 11.1.2015 5:00</t>
  </si>
  <si>
    <t>sunnuntai 11.1.2015 6:00</t>
  </si>
  <si>
    <t>sunnuntai 11.1.2015 7:00</t>
  </si>
  <si>
    <t>sunnuntai 11.1.2015 8:00</t>
  </si>
  <si>
    <t>sunnuntai 11.1.2015 9:00</t>
  </si>
  <si>
    <t>sunnuntai 11.1.2015 10:00</t>
  </si>
  <si>
    <t>sunnuntai 11.1.2015 11:00</t>
  </si>
  <si>
    <t>sunnuntai 11.1.2015 12:00</t>
  </si>
  <si>
    <t>sunnuntai 11.1.2015 13:00</t>
  </si>
  <si>
    <t>sunnuntai 11.1.2015 14:00</t>
  </si>
  <si>
    <t>sunnuntai 11.1.2015 15:00</t>
  </si>
  <si>
    <t>sunnuntai 11.1.2015 16:00</t>
  </si>
  <si>
    <t>sunnuntai 11.1.2015 17:00</t>
  </si>
  <si>
    <t>sunnuntai 11.1.2015 18:00</t>
  </si>
  <si>
    <t>sunnuntai 11.1.2015 19:00</t>
  </si>
  <si>
    <t>sunnuntai 11.1.2015 20:00</t>
  </si>
  <si>
    <t>sunnuntai 11.1.2015 21:00</t>
  </si>
  <si>
    <t>sunnuntai 11.1.2015 22:00</t>
  </si>
  <si>
    <t>sunnuntai 11.1.2015 23:00</t>
  </si>
  <si>
    <t>maanantai 26.1.2015 0:00</t>
  </si>
  <si>
    <t>maanantai 26.1.2015 1:00</t>
  </si>
  <si>
    <t>maanantai 26.1.2015 2:00</t>
  </si>
  <si>
    <t>maanantai 26.1.2015 3:00</t>
  </si>
  <si>
    <t>maanantai 26.1.2015 4:00</t>
  </si>
  <si>
    <t>maanantai 26.1.2015 5:00</t>
  </si>
  <si>
    <t>maanantai 26.1.2015 6:00</t>
  </si>
  <si>
    <t>maanantai 26.1.2015 7:00</t>
  </si>
  <si>
    <t>maanantai 26.1.2015 8:00</t>
  </si>
  <si>
    <t>maanantai 26.1.2015 9:00</t>
  </si>
  <si>
    <t>maanantai 26.1.2015 10:00</t>
  </si>
  <si>
    <t>maanantai 26.1.2015 11:00</t>
  </si>
  <si>
    <t>maanantai 26.1.2015 12:00</t>
  </si>
  <si>
    <t>maanantai 26.1.2015 13:00</t>
  </si>
  <si>
    <t>maanantai 26.1.2015 14:00</t>
  </si>
  <si>
    <t>maanantai 26.1.2015 15:00</t>
  </si>
  <si>
    <t>maanantai 26.1.2015 16:00</t>
  </si>
  <si>
    <t>maanantai 26.1.2015 17:00</t>
  </si>
  <si>
    <t>maanantai 26.1.2015 18:00</t>
  </si>
  <si>
    <t>maanantai 26.1.2015 19:00</t>
  </si>
  <si>
    <t>maanantai 26.1.2015 20:00</t>
  </si>
  <si>
    <t>maanantai 26.1.2015 21:00</t>
  </si>
  <si>
    <t>maanantai 26.1.2015 22:00</t>
  </si>
  <si>
    <t>maanantai 26.1.2015 23:00</t>
  </si>
  <si>
    <t>tiistai 27.1.2015 0:00</t>
  </si>
  <si>
    <t>tiistai 27.1.2015 1:00</t>
  </si>
  <si>
    <t>tiistai 27.1.2015 2:00</t>
  </si>
  <si>
    <t>tiistai 27.1.2015 3:00</t>
  </si>
  <si>
    <t>tiistai 27.1.2015 4:00</t>
  </si>
  <si>
    <t>tiistai 27.1.2015 5:00</t>
  </si>
  <si>
    <t>tiistai 27.1.2015 6:00</t>
  </si>
  <si>
    <t>tiistai 27.1.2015 7:00</t>
  </si>
  <si>
    <t>tiistai 27.1.2015 8:00</t>
  </si>
  <si>
    <t>tiistai 27.1.2015 9:00</t>
  </si>
  <si>
    <t>tiistai 27.1.2015 10:00</t>
  </si>
  <si>
    <t>tiistai 27.1.2015 11:00</t>
  </si>
  <si>
    <t>tiistai 27.1.2015 12:00</t>
  </si>
  <si>
    <t>tiistai 27.1.2015 13:00</t>
  </si>
  <si>
    <t>tiistai 27.1.2015 14:00</t>
  </si>
  <si>
    <t>tiistai 27.1.2015 15:00</t>
  </si>
  <si>
    <t>tiistai 27.1.2015 16:00</t>
  </si>
  <si>
    <t>tiistai 27.1.2015 17:00</t>
  </si>
  <si>
    <t>tiistai 27.1.2015 18:00</t>
  </si>
  <si>
    <t>tiistai 27.1.2015 19:00</t>
  </si>
  <si>
    <t>tiistai 27.1.2015 20:00</t>
  </si>
  <si>
    <t>tiistai 27.1.2015 21:00</t>
  </si>
  <si>
    <t>tiistai 27.1.2015 22:00</t>
  </si>
  <si>
    <t>tiistai 27.1.2015 23:00</t>
  </si>
  <si>
    <t>keskiviikko 28.1.2015 0:00</t>
  </si>
  <si>
    <t>keskiviikko 28.1.2015 1:00</t>
  </si>
  <si>
    <t>keskiviikko 28.1.2015 2:00</t>
  </si>
  <si>
    <t>keskiviikko 28.1.2015 3:00</t>
  </si>
  <si>
    <t>keskiviikko 28.1.2015 4:00</t>
  </si>
  <si>
    <t>keskiviikko 28.1.2015 5:00</t>
  </si>
  <si>
    <t>keskiviikko 28.1.2015 6:00</t>
  </si>
  <si>
    <t>keskiviikko 28.1.2015 7:00</t>
  </si>
  <si>
    <t>keskiviikko 28.1.2015 8:00</t>
  </si>
  <si>
    <t>keskiviikko 28.1.2015 9:00</t>
  </si>
  <si>
    <t>keskiviikko 28.1.2015 10:00</t>
  </si>
  <si>
    <t>keskiviikko 28.1.2015 11:00</t>
  </si>
  <si>
    <t>keskiviikko 28.1.2015 12:00</t>
  </si>
  <si>
    <t>keskiviikko 28.1.2015 13:00</t>
  </si>
  <si>
    <t>keskiviikko 28.1.2015 14:00</t>
  </si>
  <si>
    <t>keskiviikko 28.1.2015 15:00</t>
  </si>
  <si>
    <t>keskiviikko 28.1.2015 16:00</t>
  </si>
  <si>
    <t>keskiviikko 28.1.2015 17:00</t>
  </si>
  <si>
    <t>keskiviikko 28.1.2015 18:00</t>
  </si>
  <si>
    <t>keskiviikko 28.1.2015 19:00</t>
  </si>
  <si>
    <t>keskiviikko 28.1.2015 20:00</t>
  </si>
  <si>
    <t>keskiviikko 28.1.2015 21:00</t>
  </si>
  <si>
    <t>keskiviikko 28.1.2015 22:00</t>
  </si>
  <si>
    <t>keskiviikko 28.1.2015 23:00</t>
  </si>
  <si>
    <t>torstai 29.1.2015 0:00</t>
  </si>
  <si>
    <t>torstai 29.1.2015 1:00</t>
  </si>
  <si>
    <t>torstai 29.1.2015 2:00</t>
  </si>
  <si>
    <t>torstai 29.1.2015 3:00</t>
  </si>
  <si>
    <t>torstai 29.1.2015 4:00</t>
  </si>
  <si>
    <t>torstai 29.1.2015 5:00</t>
  </si>
  <si>
    <t>torstai 29.1.2015 6:00</t>
  </si>
  <si>
    <t>torstai 29.1.2015 7:00</t>
  </si>
  <si>
    <t>torstai 29.1.2015 8:00</t>
  </si>
  <si>
    <t>torstai 29.1.2015 9:00</t>
  </si>
  <si>
    <t>torstai 29.1.2015 10:00</t>
  </si>
  <si>
    <t>torstai 29.1.2015 11:00</t>
  </si>
  <si>
    <t>torstai 29.1.2015 12:00</t>
  </si>
  <si>
    <t>torstai 29.1.2015 13:00</t>
  </si>
  <si>
    <t>torstai 29.1.2015 14:00</t>
  </si>
  <si>
    <t>torstai 29.1.2015 15:00</t>
  </si>
  <si>
    <t>torstai 29.1.2015 16:00</t>
  </si>
  <si>
    <t>torstai 29.1.2015 17:00</t>
  </si>
  <si>
    <t>torstai 29.1.2015 18:00</t>
  </si>
  <si>
    <t>torstai 29.1.2015 19:00</t>
  </si>
  <si>
    <t>torstai 29.1.2015 20:00</t>
  </si>
  <si>
    <t>torstai 29.1.2015 21:00</t>
  </si>
  <si>
    <t>torstai 29.1.2015 22:00</t>
  </si>
  <si>
    <t>torstai 29.1.2015 23:00</t>
  </si>
  <si>
    <t>perjantai 30.1.2015 0:00</t>
  </si>
  <si>
    <t>perjantai 30.1.2015 1:00</t>
  </si>
  <si>
    <t>perjantai 30.1.2015 2:00</t>
  </si>
  <si>
    <t>perjantai 30.1.2015 3:00</t>
  </si>
  <si>
    <t>perjantai 30.1.2015 4:00</t>
  </si>
  <si>
    <t>perjantai 30.1.2015 5:00</t>
  </si>
  <si>
    <t>perjantai 30.1.2015 6:00</t>
  </si>
  <si>
    <t>perjantai 30.1.2015 7:00</t>
  </si>
  <si>
    <t>perjantai 30.1.2015 8:00</t>
  </si>
  <si>
    <t>perjantai 30.1.2015 9:00</t>
  </si>
  <si>
    <t>perjantai 30.1.2015 10:00</t>
  </si>
  <si>
    <t>perjantai 30.1.2015 11:00</t>
  </si>
  <si>
    <t>perjantai 30.1.2015 12:00</t>
  </si>
  <si>
    <t>perjantai 30.1.2015 13:00</t>
  </si>
  <si>
    <t>perjantai 30.1.2015 14:00</t>
  </si>
  <si>
    <t>perjantai 30.1.2015 15:00</t>
  </si>
  <si>
    <t>perjantai 30.1.2015 16:00</t>
  </si>
  <si>
    <t>perjantai 30.1.2015 17:00</t>
  </si>
  <si>
    <t>perjantai 30.1.2015 18:00</t>
  </si>
  <si>
    <t>perjantai 30.1.2015 19:00</t>
  </si>
  <si>
    <t>perjantai 30.1.2015 20:00</t>
  </si>
  <si>
    <t>perjantai 30.1.2015 21:00</t>
  </si>
  <si>
    <t>perjantai 30.1.2015 22:00</t>
  </si>
  <si>
    <t>perjantai 30.1.2015 23:00</t>
  </si>
  <si>
    <t>lauantai 31.1.2015 0:00</t>
  </si>
  <si>
    <t>lauantai 31.1.2015 1:00</t>
  </si>
  <si>
    <t>lauantai 31.1.2015 2:00</t>
  </si>
  <si>
    <t>lauantai 31.1.2015 3:00</t>
  </si>
  <si>
    <t>lauantai 31.1.2015 4:00</t>
  </si>
  <si>
    <t>lauantai 31.1.2015 5:00</t>
  </si>
  <si>
    <t>lauantai 31.1.2015 6:00</t>
  </si>
  <si>
    <t>lauantai 31.1.2015 7:00</t>
  </si>
  <si>
    <t>lauantai 31.1.2015 8:00</t>
  </si>
  <si>
    <t>lauantai 31.1.2015 9:00</t>
  </si>
  <si>
    <t>lauantai 31.1.2015 10:00</t>
  </si>
  <si>
    <t>lauantai 31.1.2015 11:00</t>
  </si>
  <si>
    <t>lauantai 31.1.2015 12:00</t>
  </si>
  <si>
    <t>lauantai 31.1.2015 13:00</t>
  </si>
  <si>
    <t>lauantai 31.1.2015 14:00</t>
  </si>
  <si>
    <t>lauantai 31.1.2015 15:00</t>
  </si>
  <si>
    <t>lauantai 31.1.2015 16:00</t>
  </si>
  <si>
    <t>lauantai 31.1.2015 17:00</t>
  </si>
  <si>
    <t>lauantai 31.1.2015 18:00</t>
  </si>
  <si>
    <t>lauantai 31.1.2015 19:00</t>
  </si>
  <si>
    <t>lauantai 31.1.2015 20:00</t>
  </si>
  <si>
    <t>lauantai 31.1.2015 21:00</t>
  </si>
  <si>
    <t>lauantai 31.1.2015 22:00</t>
  </si>
  <si>
    <t>lauantai 31.1.2015 23:00</t>
  </si>
  <si>
    <t>sunnuntai 1.2.2015 0:00</t>
  </si>
  <si>
    <t>sunnuntai 1.2.2015 1:00</t>
  </si>
  <si>
    <t>sunnuntai 1.2.2015 2:00</t>
  </si>
  <si>
    <t>sunnuntai 1.2.2015 3:00</t>
  </si>
  <si>
    <t>sunnuntai 1.2.2015 4:00</t>
  </si>
  <si>
    <t>sunnuntai 1.2.2015 5:00</t>
  </si>
  <si>
    <t>sunnuntai 1.2.2015 6:00</t>
  </si>
  <si>
    <t>sunnuntai 1.2.2015 7:00</t>
  </si>
  <si>
    <t>sunnuntai 1.2.2015 8:00</t>
  </si>
  <si>
    <t>sunnuntai 1.2.2015 9:00</t>
  </si>
  <si>
    <t>sunnuntai 1.2.2015 10:00</t>
  </si>
  <si>
    <t>sunnuntai 1.2.2015 11:00</t>
  </si>
  <si>
    <t>sunnuntai 1.2.2015 12:00</t>
  </si>
  <si>
    <t>sunnuntai 1.2.2015 13:00</t>
  </si>
  <si>
    <t>sunnuntai 1.2.2015 14:00</t>
  </si>
  <si>
    <t>sunnuntai 1.2.2015 15:00</t>
  </si>
  <si>
    <t>sunnuntai 1.2.2015 16:00</t>
  </si>
  <si>
    <t>sunnuntai 1.2.2015 17:00</t>
  </si>
  <si>
    <t>sunnuntai 1.2.2015 18:00</t>
  </si>
  <si>
    <t>sunnuntai 1.2.2015 19:00</t>
  </si>
  <si>
    <t>sunnuntai 1.2.2015 20:00</t>
  </si>
  <si>
    <t>sunnuntai 1.2.2015 21:00</t>
  </si>
  <si>
    <t>sunnuntai 1.2.2015 22:00</t>
  </si>
  <si>
    <t>sunnuntai 1.2.2015 23:00</t>
  </si>
  <si>
    <t>Aika</t>
  </si>
  <si>
    <t>t 'C</t>
  </si>
  <si>
    <t>LTL</t>
  </si>
  <si>
    <t>Tal.sähkö</t>
  </si>
  <si>
    <t>Lämm.sähkö</t>
  </si>
  <si>
    <t>OEK</t>
  </si>
  <si>
    <t>pv</t>
  </si>
  <si>
    <t>t</t>
  </si>
  <si>
    <t>Ma</t>
  </si>
  <si>
    <t>Ti</t>
  </si>
  <si>
    <t>Ke</t>
  </si>
  <si>
    <t>To</t>
  </si>
  <si>
    <t>Pe</t>
  </si>
  <si>
    <t>La</t>
  </si>
  <si>
    <t>Su</t>
  </si>
  <si>
    <t>klo</t>
  </si>
  <si>
    <t>Käyttövesi</t>
  </si>
  <si>
    <t>MLP</t>
  </si>
  <si>
    <t>Taloussähkö</t>
  </si>
  <si>
    <t>lämm.sähkö</t>
  </si>
  <si>
    <t>k.a. kok.kulutus</t>
  </si>
  <si>
    <t>k.a. kok.kul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</si>
</sst>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0.0"/>
    <numFmt numFmtId="168" formatCode="d\.m\.yyyy\ h:mm;@"/>
    <numFmt numFmtId="169" formatCode="h:mm;@"/>
  </numFmts>
  <fonts count="5" x14ac:knownFonts="1"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 applyFont="1"/>
    <xf numFmtId="0" fontId="1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6" fontId="2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168" fontId="0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49" fontId="1" fillId="0" borderId="0" xfId="0" applyNumberFormat="1" applyFont="1"/>
    <xf numFmtId="169" fontId="0" fillId="0" borderId="0" xfId="0" applyNumberFormat="1" applyAlignment="1">
      <alignment horizontal="center"/>
    </xf>
    <xf numFmtId="166" fontId="0" fillId="0" borderId="0" xfId="0" applyNumberFormat="1"/>
    <xf numFmtId="166" fontId="1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5.xml"/><Relationship Id="rId13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4.xml"/><Relationship Id="rId11" Type="http://schemas.openxmlformats.org/officeDocument/2006/relationships/theme" Target="theme/theme1.xml"/><Relationship Id="rId5" Type="http://schemas.openxmlformats.org/officeDocument/2006/relationships/chartsheet" Target="chartsheets/sheet3.xml"/><Relationship Id="rId10" Type="http://schemas.openxmlformats.org/officeDocument/2006/relationships/worksheet" Target="worksheets/sheet4.xml"/><Relationship Id="rId4" Type="http://schemas.openxmlformats.org/officeDocument/2006/relationships/worksheet" Target="worksheets/sheet2.xml"/><Relationship Id="rId9" Type="http://schemas.openxmlformats.org/officeDocument/2006/relationships/chartsheet" Target="chartsheets/sheet6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384016507340643E-2"/>
          <c:y val="0.12985255332980353"/>
          <c:w val="0.87174090765079437"/>
          <c:h val="0.85482702236782815"/>
        </c:manualLayout>
      </c:layout>
      <c:scatterChart>
        <c:scatterStyle val="lineMarker"/>
        <c:varyColors val="0"/>
        <c:ser>
          <c:idx val="0"/>
          <c:order val="0"/>
          <c:tx>
            <c:strRef>
              <c:f>'01-2015 päivä'!$C$3</c:f>
              <c:strCache>
                <c:ptCount val="1"/>
                <c:pt idx="0">
                  <c:v>t 'C</c:v>
                </c:pt>
              </c:strCache>
            </c:strRef>
          </c:tx>
          <c:xVal>
            <c:numRef>
              <c:f>'01-2015 päivä'!$B$5:$B$35</c:f>
              <c:numCache>
                <c:formatCode>m/d/yyyy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xVal>
          <c:yVal>
            <c:numRef>
              <c:f>'01-2015 päivä'!$C$5:$C$35</c:f>
              <c:numCache>
                <c:formatCode>0.0</c:formatCode>
                <c:ptCount val="31"/>
                <c:pt idx="0">
                  <c:v>2.9000000000000004</c:v>
                </c:pt>
                <c:pt idx="1">
                  <c:v>3.8000000000000007</c:v>
                </c:pt>
                <c:pt idx="2">
                  <c:v>1.5</c:v>
                </c:pt>
                <c:pt idx="3">
                  <c:v>-2.1999999999999993</c:v>
                </c:pt>
                <c:pt idx="4">
                  <c:v>-9.8000000000000007</c:v>
                </c:pt>
                <c:pt idx="5">
                  <c:v>-14.7</c:v>
                </c:pt>
                <c:pt idx="6">
                  <c:v>-3.6999999999999993</c:v>
                </c:pt>
                <c:pt idx="7">
                  <c:v>0.30000000000000071</c:v>
                </c:pt>
                <c:pt idx="8">
                  <c:v>0.60000000000000142</c:v>
                </c:pt>
                <c:pt idx="9">
                  <c:v>-1.5</c:v>
                </c:pt>
                <c:pt idx="10">
                  <c:v>-6.6000000000000014</c:v>
                </c:pt>
                <c:pt idx="11">
                  <c:v>-11.8</c:v>
                </c:pt>
                <c:pt idx="12">
                  <c:v>0.60000000000000142</c:v>
                </c:pt>
                <c:pt idx="13">
                  <c:v>1.4000000000000004</c:v>
                </c:pt>
                <c:pt idx="14">
                  <c:v>1.1999999999999993</c:v>
                </c:pt>
                <c:pt idx="15">
                  <c:v>2.0999999999999996</c:v>
                </c:pt>
                <c:pt idx="16">
                  <c:v>2.8000000000000007</c:v>
                </c:pt>
                <c:pt idx="17">
                  <c:v>1.8000000000000007</c:v>
                </c:pt>
                <c:pt idx="18">
                  <c:v>-0.60000000000000142</c:v>
                </c:pt>
                <c:pt idx="19">
                  <c:v>-3.3000000000000007</c:v>
                </c:pt>
                <c:pt idx="20">
                  <c:v>-5.8999999999999986</c:v>
                </c:pt>
                <c:pt idx="21">
                  <c:v>-8.3000000000000007</c:v>
                </c:pt>
                <c:pt idx="22">
                  <c:v>-4.6000000000000014</c:v>
                </c:pt>
                <c:pt idx="23">
                  <c:v>-1.8000000000000007</c:v>
                </c:pt>
                <c:pt idx="24">
                  <c:v>-1.1999999999999993</c:v>
                </c:pt>
                <c:pt idx="25">
                  <c:v>0.5</c:v>
                </c:pt>
                <c:pt idx="26">
                  <c:v>-0.19999999999999929</c:v>
                </c:pt>
                <c:pt idx="27">
                  <c:v>0.30000000000000071</c:v>
                </c:pt>
                <c:pt idx="28">
                  <c:v>0.5</c:v>
                </c:pt>
                <c:pt idx="29">
                  <c:v>0.19999999999999929</c:v>
                </c:pt>
                <c:pt idx="30">
                  <c:v>0.39999999999999858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'01-2015 päivä'!$E$3</c:f>
              <c:strCache>
                <c:ptCount val="1"/>
                <c:pt idx="0">
                  <c:v>Kulutus(kWh)</c:v>
                </c:pt>
              </c:strCache>
            </c:strRef>
          </c:tx>
          <c:spPr>
            <a:ln w="25400"/>
          </c:spPr>
          <c:marker>
            <c:symbol val="square"/>
            <c:size val="5"/>
          </c:marker>
          <c:xVal>
            <c:numRef>
              <c:f>'01-2015 päivä'!$B$5:$B$35</c:f>
              <c:numCache>
                <c:formatCode>m/d/yyyy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xVal>
          <c:yVal>
            <c:numRef>
              <c:f>'01-2015 päivä'!$E$5:$E$35</c:f>
              <c:numCache>
                <c:formatCode>0.0</c:formatCode>
                <c:ptCount val="31"/>
                <c:pt idx="0">
                  <c:v>59.22</c:v>
                </c:pt>
                <c:pt idx="1">
                  <c:v>52.4</c:v>
                </c:pt>
                <c:pt idx="2">
                  <c:v>61.46</c:v>
                </c:pt>
                <c:pt idx="3">
                  <c:v>61.65</c:v>
                </c:pt>
                <c:pt idx="4">
                  <c:v>60.09</c:v>
                </c:pt>
                <c:pt idx="5">
                  <c:v>85.56</c:v>
                </c:pt>
                <c:pt idx="6">
                  <c:v>63.12</c:v>
                </c:pt>
                <c:pt idx="7">
                  <c:v>63.15</c:v>
                </c:pt>
                <c:pt idx="8">
                  <c:v>61.56</c:v>
                </c:pt>
                <c:pt idx="9">
                  <c:v>54.36</c:v>
                </c:pt>
                <c:pt idx="10">
                  <c:v>71.290000000000006</c:v>
                </c:pt>
                <c:pt idx="11">
                  <c:v>70.41</c:v>
                </c:pt>
                <c:pt idx="12">
                  <c:v>60.43</c:v>
                </c:pt>
                <c:pt idx="13">
                  <c:v>51.05</c:v>
                </c:pt>
                <c:pt idx="14">
                  <c:v>58.21</c:v>
                </c:pt>
                <c:pt idx="15">
                  <c:v>54.76</c:v>
                </c:pt>
                <c:pt idx="16">
                  <c:v>59.87</c:v>
                </c:pt>
                <c:pt idx="17">
                  <c:v>67.150000000000006</c:v>
                </c:pt>
                <c:pt idx="18">
                  <c:v>58.93</c:v>
                </c:pt>
                <c:pt idx="19">
                  <c:v>66.95</c:v>
                </c:pt>
                <c:pt idx="20">
                  <c:v>61.68</c:v>
                </c:pt>
                <c:pt idx="21">
                  <c:v>67.09</c:v>
                </c:pt>
                <c:pt idx="22">
                  <c:v>69.5</c:v>
                </c:pt>
                <c:pt idx="23">
                  <c:v>74.63</c:v>
                </c:pt>
                <c:pt idx="24">
                  <c:v>69.790000000000006</c:v>
                </c:pt>
                <c:pt idx="25">
                  <c:v>53.72</c:v>
                </c:pt>
                <c:pt idx="26">
                  <c:v>60.76</c:v>
                </c:pt>
                <c:pt idx="27">
                  <c:v>48.13</c:v>
                </c:pt>
                <c:pt idx="28">
                  <c:v>53.18</c:v>
                </c:pt>
                <c:pt idx="29">
                  <c:v>55.85</c:v>
                </c:pt>
                <c:pt idx="30">
                  <c:v>52.25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620416"/>
        <c:axId val="159031296"/>
      </c:scatterChart>
      <c:scatterChart>
        <c:scatterStyle val="lineMarker"/>
        <c:varyColors val="0"/>
        <c:ser>
          <c:idx val="2"/>
          <c:order val="2"/>
          <c:tx>
            <c:strRef>
              <c:f>'01-2015 päivä'!$J$3</c:f>
              <c:strCache>
                <c:ptCount val="1"/>
                <c:pt idx="0">
                  <c:v>OEK</c:v>
                </c:pt>
              </c:strCache>
            </c:strRef>
          </c:tx>
          <c:trendline>
            <c:trendlineType val="linear"/>
            <c:dispRSqr val="1"/>
            <c:dispEq val="1"/>
            <c:trendlineLbl>
              <c:layout>
                <c:manualLayout>
                  <c:x val="-6.0063676359616423E-2"/>
                  <c:y val="-0.1676166462632657"/>
                </c:manualLayout>
              </c:layout>
              <c:numFmt formatCode="General" sourceLinked="0"/>
            </c:trendlineLbl>
          </c:trendline>
          <c:xVal>
            <c:numRef>
              <c:f>'01-2015 päivä'!$B$5:$B$35</c:f>
              <c:numCache>
                <c:formatCode>m/d/yyyy</c:formatCode>
                <c:ptCount val="31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42012</c:v>
                </c:pt>
                <c:pt idx="8">
                  <c:v>42013</c:v>
                </c:pt>
                <c:pt idx="9">
                  <c:v>42014</c:v>
                </c:pt>
                <c:pt idx="10">
                  <c:v>42015</c:v>
                </c:pt>
                <c:pt idx="11">
                  <c:v>42016</c:v>
                </c:pt>
                <c:pt idx="12">
                  <c:v>42017</c:v>
                </c:pt>
                <c:pt idx="13">
                  <c:v>42018</c:v>
                </c:pt>
                <c:pt idx="14">
                  <c:v>42019</c:v>
                </c:pt>
                <c:pt idx="15">
                  <c:v>42020</c:v>
                </c:pt>
                <c:pt idx="16">
                  <c:v>42021</c:v>
                </c:pt>
                <c:pt idx="17">
                  <c:v>42022</c:v>
                </c:pt>
                <c:pt idx="18">
                  <c:v>42023</c:v>
                </c:pt>
                <c:pt idx="19">
                  <c:v>42024</c:v>
                </c:pt>
                <c:pt idx="20">
                  <c:v>42025</c:v>
                </c:pt>
                <c:pt idx="21">
                  <c:v>42026</c:v>
                </c:pt>
                <c:pt idx="22">
                  <c:v>42027</c:v>
                </c:pt>
                <c:pt idx="23">
                  <c:v>42028</c:v>
                </c:pt>
                <c:pt idx="24">
                  <c:v>42029</c:v>
                </c:pt>
                <c:pt idx="25">
                  <c:v>42030</c:v>
                </c:pt>
                <c:pt idx="26">
                  <c:v>42031</c:v>
                </c:pt>
                <c:pt idx="27">
                  <c:v>42032</c:v>
                </c:pt>
                <c:pt idx="28">
                  <c:v>42033</c:v>
                </c:pt>
                <c:pt idx="29">
                  <c:v>42034</c:v>
                </c:pt>
                <c:pt idx="30">
                  <c:v>42035</c:v>
                </c:pt>
              </c:numCache>
            </c:numRef>
          </c:xVal>
          <c:yVal>
            <c:numRef>
              <c:f>'01-2015 päivä'!$J$5:$J$35</c:f>
              <c:numCache>
                <c:formatCode>0.00</c:formatCode>
                <c:ptCount val="31"/>
                <c:pt idx="0">
                  <c:v>8.65332158294515</c:v>
                </c:pt>
                <c:pt idx="1">
                  <c:v>6.1861215707369546</c:v>
                </c:pt>
                <c:pt idx="2">
                  <c:v>8.726856270280587</c:v>
                </c:pt>
                <c:pt idx="3">
                  <c:v>7.1036735700197235</c:v>
                </c:pt>
                <c:pt idx="4">
                  <c:v>4.7447672878212499</c:v>
                </c:pt>
                <c:pt idx="5">
                  <c:v>8.7656095421200995</c:v>
                </c:pt>
                <c:pt idx="6">
                  <c:v>7.0091187148043321</c:v>
                </c:pt>
                <c:pt idx="7">
                  <c:v>8.6985791730149167</c:v>
                </c:pt>
                <c:pt idx="8">
                  <c:v>8.2840236686390547</c:v>
                </c:pt>
                <c:pt idx="9">
                  <c:v>5.0407804253958099</c:v>
                </c:pt>
                <c:pt idx="10">
                  <c:v>8.1962691806238102</c:v>
                </c:pt>
                <c:pt idx="11">
                  <c:v>6.5355851413543711</c:v>
                </c:pt>
                <c:pt idx="12">
                  <c:v>7.8763169288497625</c:v>
                </c:pt>
                <c:pt idx="13">
                  <c:v>4.7223486572598992</c:v>
                </c:pt>
                <c:pt idx="14">
                  <c:v>7.3440191745936634</c:v>
                </c:pt>
                <c:pt idx="15">
                  <c:v>6.4175370318891209</c:v>
                </c:pt>
                <c:pt idx="16">
                  <c:v>8.8632386032169332</c:v>
                </c:pt>
                <c:pt idx="17">
                  <c:v>11.114138897539709</c:v>
                </c:pt>
                <c:pt idx="18">
                  <c:v>6.834991931145777</c:v>
                </c:pt>
                <c:pt idx="19">
                  <c:v>8.2636196694552133</c:v>
                </c:pt>
                <c:pt idx="20">
                  <c:v>5.9636701894007906</c:v>
                </c:pt>
                <c:pt idx="21">
                  <c:v>6.6632364291227173</c:v>
                </c:pt>
                <c:pt idx="22">
                  <c:v>8.4648257725180791</c:v>
                </c:pt>
                <c:pt idx="23">
                  <c:v>11.340173737882409</c:v>
                </c:pt>
                <c:pt idx="24">
                  <c:v>10.14045126471162</c:v>
                </c:pt>
                <c:pt idx="25">
                  <c:v>5.4222700376546529</c:v>
                </c:pt>
                <c:pt idx="26">
                  <c:v>7.6235035090133474</c:v>
                </c:pt>
                <c:pt idx="27">
                  <c:v>3.37667859547178</c:v>
                </c:pt>
                <c:pt idx="28">
                  <c:v>5.2286175363098444</c:v>
                </c:pt>
                <c:pt idx="29">
                  <c:v>6.0756551141166524</c:v>
                </c:pt>
                <c:pt idx="30">
                  <c:v>4.8656163113994433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032832"/>
        <c:axId val="159034752"/>
      </c:scatterChart>
      <c:valAx>
        <c:axId val="150620416"/>
        <c:scaling>
          <c:orientation val="minMax"/>
          <c:min val="42002"/>
        </c:scaling>
        <c:delete val="0"/>
        <c:axPos val="b"/>
        <c:majorGridlines/>
        <c:numFmt formatCode="m/d/yyyy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i-FI"/>
          </a:p>
        </c:txPr>
        <c:crossAx val="159031296"/>
        <c:crossesAt val="-20"/>
        <c:crossBetween val="midCat"/>
        <c:majorUnit val="7"/>
        <c:minorUnit val="1"/>
      </c:valAx>
      <c:valAx>
        <c:axId val="159031296"/>
        <c:scaling>
          <c:orientation val="minMax"/>
          <c:max val="90"/>
          <c:min val="-2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" sourceLinked="0"/>
        <c:majorTickMark val="out"/>
        <c:minorTickMark val="none"/>
        <c:tickLblPos val="nextTo"/>
        <c:crossAx val="150620416"/>
        <c:crosses val="autoZero"/>
        <c:crossBetween val="midCat"/>
        <c:majorUnit val="10"/>
        <c:minorUnit val="2"/>
      </c:valAx>
      <c:valAx>
        <c:axId val="15903283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59034752"/>
        <c:crosses val="autoZero"/>
        <c:crossBetween val="midCat"/>
      </c:valAx>
      <c:valAx>
        <c:axId val="159034752"/>
        <c:scaling>
          <c:orientation val="minMax"/>
          <c:max val="45"/>
          <c:min val="-10"/>
        </c:scaling>
        <c:delete val="0"/>
        <c:axPos val="r"/>
        <c:numFmt formatCode="0" sourceLinked="0"/>
        <c:majorTickMark val="out"/>
        <c:minorTickMark val="none"/>
        <c:tickLblPos val="nextTo"/>
        <c:crossAx val="159032832"/>
        <c:crosses val="max"/>
        <c:crossBetween val="midCat"/>
        <c:majorUnit val="5"/>
        <c:minorUnit val="1"/>
      </c:valAx>
    </c:plotArea>
    <c:legend>
      <c:legendPos val="r"/>
      <c:layout>
        <c:manualLayout>
          <c:xMode val="edge"/>
          <c:yMode val="edge"/>
          <c:x val="0.62878702631465444"/>
          <c:y val="0.15209228253719465"/>
          <c:w val="0.17558879392058746"/>
          <c:h val="9.9810774051108608E-2"/>
        </c:manualLayout>
      </c:layout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5387478240571026E-2"/>
          <c:y val="8.7934110753685929E-2"/>
          <c:w val="0.83491970143328231"/>
          <c:h val="0.85971268894886987"/>
        </c:manualLayout>
      </c:layout>
      <c:scatterChart>
        <c:scatterStyle val="lineMarker"/>
        <c:varyColors val="0"/>
        <c:ser>
          <c:idx val="0"/>
          <c:order val="0"/>
          <c:tx>
            <c:strRef>
              <c:f>'01-2015 päivä'!$H$3</c:f>
              <c:strCache>
                <c:ptCount val="1"/>
                <c:pt idx="0">
                  <c:v>Lämm.sähkö</c:v>
                </c:pt>
              </c:strCache>
            </c:strRef>
          </c:tx>
          <c:spPr>
            <a:ln w="12700"/>
          </c:spPr>
          <c:marker>
            <c:symbol val="diamond"/>
            <c:size val="4"/>
            <c:spPr>
              <a:solidFill>
                <a:schemeClr val="accent1"/>
              </a:solidFill>
            </c:spPr>
          </c:marker>
          <c:trendline>
            <c:spPr>
              <a:ln w="22225">
                <a:solidFill>
                  <a:srgbClr val="FF0000"/>
                </a:solidFill>
              </a:ln>
            </c:spPr>
            <c:trendlineType val="linear"/>
            <c:forward val="20"/>
            <c:backward val="15"/>
            <c:dispRSqr val="0"/>
            <c:dispEq val="0"/>
          </c:trendline>
          <c:xVal>
            <c:numRef>
              <c:f>'01-2015 päivä'!$C$4:$C$35</c:f>
              <c:numCache>
                <c:formatCode>0.0</c:formatCode>
                <c:ptCount val="32"/>
                <c:pt idx="1">
                  <c:v>2.9000000000000004</c:v>
                </c:pt>
                <c:pt idx="2">
                  <c:v>3.8000000000000007</c:v>
                </c:pt>
                <c:pt idx="3">
                  <c:v>1.5</c:v>
                </c:pt>
                <c:pt idx="4">
                  <c:v>-2.1999999999999993</c:v>
                </c:pt>
                <c:pt idx="5">
                  <c:v>-9.8000000000000007</c:v>
                </c:pt>
                <c:pt idx="6">
                  <c:v>-14.7</c:v>
                </c:pt>
                <c:pt idx="7">
                  <c:v>-3.6999999999999993</c:v>
                </c:pt>
                <c:pt idx="8">
                  <c:v>0.30000000000000071</c:v>
                </c:pt>
                <c:pt idx="9">
                  <c:v>0.60000000000000142</c:v>
                </c:pt>
                <c:pt idx="10">
                  <c:v>-1.5</c:v>
                </c:pt>
                <c:pt idx="11">
                  <c:v>-6.6000000000000014</c:v>
                </c:pt>
                <c:pt idx="12">
                  <c:v>-11.8</c:v>
                </c:pt>
                <c:pt idx="13">
                  <c:v>0.60000000000000142</c:v>
                </c:pt>
                <c:pt idx="14">
                  <c:v>1.4000000000000004</c:v>
                </c:pt>
                <c:pt idx="15">
                  <c:v>1.1999999999999993</c:v>
                </c:pt>
                <c:pt idx="16">
                  <c:v>2.0999999999999996</c:v>
                </c:pt>
                <c:pt idx="17">
                  <c:v>2.8000000000000007</c:v>
                </c:pt>
                <c:pt idx="18">
                  <c:v>1.8000000000000007</c:v>
                </c:pt>
                <c:pt idx="19">
                  <c:v>-0.60000000000000142</c:v>
                </c:pt>
                <c:pt idx="20">
                  <c:v>-3.3000000000000007</c:v>
                </c:pt>
                <c:pt idx="21">
                  <c:v>-5.8999999999999986</c:v>
                </c:pt>
                <c:pt idx="22">
                  <c:v>-8.3000000000000007</c:v>
                </c:pt>
                <c:pt idx="23">
                  <c:v>-4.6000000000000014</c:v>
                </c:pt>
                <c:pt idx="24">
                  <c:v>-1.8000000000000007</c:v>
                </c:pt>
                <c:pt idx="25">
                  <c:v>-1.1999999999999993</c:v>
                </c:pt>
                <c:pt idx="26">
                  <c:v>0.5</c:v>
                </c:pt>
                <c:pt idx="27">
                  <c:v>-0.19999999999999929</c:v>
                </c:pt>
                <c:pt idx="28">
                  <c:v>0.30000000000000071</c:v>
                </c:pt>
                <c:pt idx="29">
                  <c:v>0.5</c:v>
                </c:pt>
                <c:pt idx="30">
                  <c:v>0.19999999999999929</c:v>
                </c:pt>
                <c:pt idx="31">
                  <c:v>0.39999999999999858</c:v>
                </c:pt>
              </c:numCache>
            </c:numRef>
          </c:xVal>
          <c:yVal>
            <c:numRef>
              <c:f>'01-2015 päivä'!$H$4:$H$35</c:f>
              <c:numCache>
                <c:formatCode>0.0</c:formatCode>
                <c:ptCount val="32"/>
                <c:pt idx="1">
                  <c:v>20.619999999999997</c:v>
                </c:pt>
                <c:pt idx="2">
                  <c:v>13.799999999999999</c:v>
                </c:pt>
                <c:pt idx="3">
                  <c:v>22.86</c:v>
                </c:pt>
                <c:pt idx="4">
                  <c:v>23.049999999999997</c:v>
                </c:pt>
                <c:pt idx="5">
                  <c:v>21.490000000000002</c:v>
                </c:pt>
                <c:pt idx="6">
                  <c:v>46.96</c:v>
                </c:pt>
                <c:pt idx="7">
                  <c:v>24.519999999999996</c:v>
                </c:pt>
                <c:pt idx="8">
                  <c:v>24.549999999999997</c:v>
                </c:pt>
                <c:pt idx="9">
                  <c:v>22.96</c:v>
                </c:pt>
                <c:pt idx="10">
                  <c:v>15.76</c:v>
                </c:pt>
                <c:pt idx="11">
                  <c:v>32.690000000000005</c:v>
                </c:pt>
                <c:pt idx="12">
                  <c:v>31.809999999999995</c:v>
                </c:pt>
                <c:pt idx="13">
                  <c:v>21.83</c:v>
                </c:pt>
                <c:pt idx="14">
                  <c:v>12.449999999999998</c:v>
                </c:pt>
                <c:pt idx="15">
                  <c:v>19.61</c:v>
                </c:pt>
                <c:pt idx="16">
                  <c:v>16.159999999999997</c:v>
                </c:pt>
                <c:pt idx="17">
                  <c:v>21.269999999999996</c:v>
                </c:pt>
                <c:pt idx="18">
                  <c:v>28.550000000000004</c:v>
                </c:pt>
                <c:pt idx="19">
                  <c:v>20.329999999999998</c:v>
                </c:pt>
                <c:pt idx="20">
                  <c:v>28.35</c:v>
                </c:pt>
                <c:pt idx="21">
                  <c:v>23.08</c:v>
                </c:pt>
                <c:pt idx="22">
                  <c:v>28.490000000000002</c:v>
                </c:pt>
                <c:pt idx="23">
                  <c:v>30.9</c:v>
                </c:pt>
                <c:pt idx="24">
                  <c:v>36.029999999999994</c:v>
                </c:pt>
                <c:pt idx="25">
                  <c:v>31.190000000000005</c:v>
                </c:pt>
                <c:pt idx="26">
                  <c:v>15.12</c:v>
                </c:pt>
                <c:pt idx="27">
                  <c:v>22.159999999999997</c:v>
                </c:pt>
                <c:pt idx="28">
                  <c:v>9.5300000000000029</c:v>
                </c:pt>
                <c:pt idx="29">
                  <c:v>14.58</c:v>
                </c:pt>
                <c:pt idx="30">
                  <c:v>17.25</c:v>
                </c:pt>
                <c:pt idx="31">
                  <c:v>13.65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'01-2015 päivä'!$I$3</c:f>
              <c:strCache>
                <c:ptCount val="1"/>
                <c:pt idx="0">
                  <c:v>MLP</c:v>
                </c:pt>
              </c:strCache>
            </c:strRef>
          </c:tx>
          <c:spPr>
            <a:ln w="3175"/>
          </c:spPr>
          <c:trendline>
            <c:spPr>
              <a:ln w="22225"/>
            </c:spPr>
            <c:trendlineType val="linear"/>
            <c:forward val="20"/>
            <c:backward val="20"/>
            <c:dispRSqr val="0"/>
            <c:dispEq val="0"/>
          </c:trendline>
          <c:xVal>
            <c:numRef>
              <c:f>'01-2015 päivä'!$C$5:$C$35</c:f>
              <c:numCache>
                <c:formatCode>0.0</c:formatCode>
                <c:ptCount val="31"/>
                <c:pt idx="0">
                  <c:v>2.9000000000000004</c:v>
                </c:pt>
                <c:pt idx="1">
                  <c:v>3.8000000000000007</c:v>
                </c:pt>
                <c:pt idx="2">
                  <c:v>1.5</c:v>
                </c:pt>
                <c:pt idx="3">
                  <c:v>-2.1999999999999993</c:v>
                </c:pt>
                <c:pt idx="4">
                  <c:v>-9.8000000000000007</c:v>
                </c:pt>
                <c:pt idx="5">
                  <c:v>-14.7</c:v>
                </c:pt>
                <c:pt idx="6">
                  <c:v>-3.6999999999999993</c:v>
                </c:pt>
                <c:pt idx="7">
                  <c:v>0.30000000000000071</c:v>
                </c:pt>
                <c:pt idx="8">
                  <c:v>0.60000000000000142</c:v>
                </c:pt>
                <c:pt idx="9">
                  <c:v>-1.5</c:v>
                </c:pt>
                <c:pt idx="10">
                  <c:v>-6.6000000000000014</c:v>
                </c:pt>
                <c:pt idx="11">
                  <c:v>-11.8</c:v>
                </c:pt>
                <c:pt idx="12">
                  <c:v>0.60000000000000142</c:v>
                </c:pt>
                <c:pt idx="13">
                  <c:v>1.4000000000000004</c:v>
                </c:pt>
                <c:pt idx="14">
                  <c:v>1.1999999999999993</c:v>
                </c:pt>
                <c:pt idx="15">
                  <c:v>2.0999999999999996</c:v>
                </c:pt>
                <c:pt idx="16">
                  <c:v>2.8000000000000007</c:v>
                </c:pt>
                <c:pt idx="17">
                  <c:v>1.8000000000000007</c:v>
                </c:pt>
                <c:pt idx="18">
                  <c:v>-0.60000000000000142</c:v>
                </c:pt>
                <c:pt idx="19">
                  <c:v>-3.3000000000000007</c:v>
                </c:pt>
                <c:pt idx="20">
                  <c:v>-5.8999999999999986</c:v>
                </c:pt>
                <c:pt idx="21">
                  <c:v>-8.3000000000000007</c:v>
                </c:pt>
                <c:pt idx="22">
                  <c:v>-4.6000000000000014</c:v>
                </c:pt>
                <c:pt idx="23">
                  <c:v>-1.8000000000000007</c:v>
                </c:pt>
                <c:pt idx="24">
                  <c:v>-1.1999999999999993</c:v>
                </c:pt>
                <c:pt idx="25">
                  <c:v>0.5</c:v>
                </c:pt>
                <c:pt idx="26">
                  <c:v>-0.19999999999999929</c:v>
                </c:pt>
                <c:pt idx="27">
                  <c:v>0.30000000000000071</c:v>
                </c:pt>
                <c:pt idx="28">
                  <c:v>0.5</c:v>
                </c:pt>
                <c:pt idx="29">
                  <c:v>0.19999999999999929</c:v>
                </c:pt>
                <c:pt idx="30">
                  <c:v>0.39999999999999858</c:v>
                </c:pt>
              </c:numCache>
            </c:numRef>
          </c:xVal>
          <c:yVal>
            <c:numRef>
              <c:f>'01-2015 päivä'!$I$5:$I$35</c:f>
              <c:numCache>
                <c:formatCode>0.0</c:formatCode>
                <c:ptCount val="31"/>
                <c:pt idx="0">
                  <c:v>24.22</c:v>
                </c:pt>
                <c:pt idx="1">
                  <c:v>17.399999999999999</c:v>
                </c:pt>
                <c:pt idx="2">
                  <c:v>26.46</c:v>
                </c:pt>
                <c:pt idx="3">
                  <c:v>26.65</c:v>
                </c:pt>
                <c:pt idx="4">
                  <c:v>25.090000000000003</c:v>
                </c:pt>
                <c:pt idx="5">
                  <c:v>50.56</c:v>
                </c:pt>
                <c:pt idx="6">
                  <c:v>28.119999999999997</c:v>
                </c:pt>
                <c:pt idx="7">
                  <c:v>28.15</c:v>
                </c:pt>
                <c:pt idx="8">
                  <c:v>26.560000000000002</c:v>
                </c:pt>
                <c:pt idx="9">
                  <c:v>19.36</c:v>
                </c:pt>
                <c:pt idx="10">
                  <c:v>36.290000000000006</c:v>
                </c:pt>
                <c:pt idx="11">
                  <c:v>35.409999999999997</c:v>
                </c:pt>
                <c:pt idx="12">
                  <c:v>25.43</c:v>
                </c:pt>
                <c:pt idx="13">
                  <c:v>16.049999999999997</c:v>
                </c:pt>
                <c:pt idx="14">
                  <c:v>23.21</c:v>
                </c:pt>
                <c:pt idx="15">
                  <c:v>19.759999999999998</c:v>
                </c:pt>
                <c:pt idx="16">
                  <c:v>24.869999999999997</c:v>
                </c:pt>
                <c:pt idx="17">
                  <c:v>32.150000000000006</c:v>
                </c:pt>
                <c:pt idx="18">
                  <c:v>23.93</c:v>
                </c:pt>
                <c:pt idx="19">
                  <c:v>31.950000000000003</c:v>
                </c:pt>
                <c:pt idx="20">
                  <c:v>26.68</c:v>
                </c:pt>
                <c:pt idx="21">
                  <c:v>32.090000000000003</c:v>
                </c:pt>
                <c:pt idx="22">
                  <c:v>34.5</c:v>
                </c:pt>
                <c:pt idx="23">
                  <c:v>39.629999999999995</c:v>
                </c:pt>
                <c:pt idx="24">
                  <c:v>34.790000000000006</c:v>
                </c:pt>
                <c:pt idx="25">
                  <c:v>18.72</c:v>
                </c:pt>
                <c:pt idx="26">
                  <c:v>25.759999999999998</c:v>
                </c:pt>
                <c:pt idx="27">
                  <c:v>13.130000000000003</c:v>
                </c:pt>
                <c:pt idx="28">
                  <c:v>18.18</c:v>
                </c:pt>
                <c:pt idx="29">
                  <c:v>20.85</c:v>
                </c:pt>
                <c:pt idx="30">
                  <c:v>17.25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174592"/>
        <c:axId val="88176128"/>
      </c:scatterChart>
      <c:valAx>
        <c:axId val="88174592"/>
        <c:scaling>
          <c:orientation val="minMax"/>
          <c:max val="20"/>
          <c:min val="-3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88176128"/>
        <c:crosses val="autoZero"/>
        <c:crossBetween val="midCat"/>
      </c:valAx>
      <c:valAx>
        <c:axId val="88176128"/>
        <c:scaling>
          <c:orientation val="minMax"/>
          <c:max val="6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88174592"/>
        <c:crossesAt val="-30"/>
        <c:crossBetween val="midCat"/>
      </c:valAx>
    </c:plotArea>
    <c:legend>
      <c:legendPos val="r"/>
      <c:layout>
        <c:manualLayout>
          <c:xMode val="edge"/>
          <c:yMode val="edge"/>
          <c:x val="0.58250516653775175"/>
          <c:y val="0.15184725231923674"/>
          <c:w val="0.14178136009690703"/>
          <c:h val="0.15115942503562962"/>
        </c:manualLayout>
      </c:layout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969035595024264E-2"/>
          <c:y val="8.3754490417891278E-2"/>
          <c:w val="0.89296268603861739"/>
          <c:h val="0.85971268894886987"/>
        </c:manualLayout>
      </c:layout>
      <c:scatterChart>
        <c:scatterStyle val="lineMarker"/>
        <c:varyColors val="0"/>
        <c:ser>
          <c:idx val="0"/>
          <c:order val="0"/>
          <c:tx>
            <c:strRef>
              <c:f>'vk2 tunteina'!$C$3</c:f>
              <c:strCache>
                <c:ptCount val="1"/>
                <c:pt idx="0">
                  <c:v>Kulutus(kWh)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pPr>
              <a:noFill/>
              <a:ln>
                <a:solidFill>
                  <a:srgbClr val="FF0000"/>
                </a:solidFill>
              </a:ln>
            </c:spPr>
          </c:marker>
          <c:trendline>
            <c:trendlineType val="linear"/>
            <c:dispRSqr val="0"/>
            <c:dispEq val="0"/>
          </c:trendline>
          <c:xVal>
            <c:numRef>
              <c:f>'vk2 tunteina'!$B$4:$B$172</c:f>
              <c:numCache>
                <c:formatCode>d\.m\.yyyy\ h:mm;@</c:formatCode>
                <c:ptCount val="169"/>
                <c:pt idx="1">
                  <c:v>42009</c:v>
                </c:pt>
                <c:pt idx="2">
                  <c:v>42009.041666666664</c:v>
                </c:pt>
                <c:pt idx="3">
                  <c:v>42009.08333321759</c:v>
                </c:pt>
                <c:pt idx="4">
                  <c:v>42009.124999826388</c:v>
                </c:pt>
                <c:pt idx="5">
                  <c:v>42009.166666435187</c:v>
                </c:pt>
                <c:pt idx="6">
                  <c:v>42009.208333043978</c:v>
                </c:pt>
                <c:pt idx="7">
                  <c:v>42009.249999652777</c:v>
                </c:pt>
                <c:pt idx="8">
                  <c:v>42009.291666261575</c:v>
                </c:pt>
                <c:pt idx="9">
                  <c:v>42009.333332870374</c:v>
                </c:pt>
                <c:pt idx="10">
                  <c:v>42009.374999479165</c:v>
                </c:pt>
                <c:pt idx="11">
                  <c:v>42009.416666087964</c:v>
                </c:pt>
                <c:pt idx="12">
                  <c:v>42009.458332696762</c:v>
                </c:pt>
                <c:pt idx="13">
                  <c:v>42009.499999305554</c:v>
                </c:pt>
                <c:pt idx="14">
                  <c:v>42009.541665914352</c:v>
                </c:pt>
                <c:pt idx="15">
                  <c:v>42009.583332523151</c:v>
                </c:pt>
                <c:pt idx="16">
                  <c:v>42009.624999131942</c:v>
                </c:pt>
                <c:pt idx="17">
                  <c:v>42009.66666574074</c:v>
                </c:pt>
                <c:pt idx="18">
                  <c:v>42009.708332349539</c:v>
                </c:pt>
                <c:pt idx="19">
                  <c:v>42009.74999895833</c:v>
                </c:pt>
                <c:pt idx="20">
                  <c:v>42009.791665567129</c:v>
                </c:pt>
                <c:pt idx="21">
                  <c:v>42009.833332175927</c:v>
                </c:pt>
                <c:pt idx="22">
                  <c:v>42009.874998784719</c:v>
                </c:pt>
                <c:pt idx="23">
                  <c:v>42009.916665393517</c:v>
                </c:pt>
                <c:pt idx="24">
                  <c:v>42009.958332002316</c:v>
                </c:pt>
                <c:pt idx="25">
                  <c:v>42009.999998611114</c:v>
                </c:pt>
                <c:pt idx="26">
                  <c:v>42010.041665219906</c:v>
                </c:pt>
                <c:pt idx="27">
                  <c:v>42010.083331828704</c:v>
                </c:pt>
                <c:pt idx="28">
                  <c:v>42010.124998437503</c:v>
                </c:pt>
                <c:pt idx="29">
                  <c:v>42010.166665046294</c:v>
                </c:pt>
                <c:pt idx="30">
                  <c:v>42010.208331655092</c:v>
                </c:pt>
                <c:pt idx="31">
                  <c:v>42010.249998263891</c:v>
                </c:pt>
                <c:pt idx="32">
                  <c:v>42010.291664872682</c:v>
                </c:pt>
                <c:pt idx="33">
                  <c:v>42010.333331481481</c:v>
                </c:pt>
                <c:pt idx="34">
                  <c:v>42010.374998090279</c:v>
                </c:pt>
                <c:pt idx="35">
                  <c:v>42010.416664699071</c:v>
                </c:pt>
                <c:pt idx="36">
                  <c:v>42010.458331307869</c:v>
                </c:pt>
                <c:pt idx="37">
                  <c:v>42010.499997916668</c:v>
                </c:pt>
                <c:pt idx="38">
                  <c:v>42010.541664525466</c:v>
                </c:pt>
                <c:pt idx="39">
                  <c:v>42010.583331134258</c:v>
                </c:pt>
                <c:pt idx="40">
                  <c:v>42010.624997743056</c:v>
                </c:pt>
                <c:pt idx="41">
                  <c:v>42010.666664351855</c:v>
                </c:pt>
                <c:pt idx="42">
                  <c:v>42010.708330960646</c:v>
                </c:pt>
                <c:pt idx="43">
                  <c:v>42010.749997569445</c:v>
                </c:pt>
                <c:pt idx="44">
                  <c:v>42010.791664178243</c:v>
                </c:pt>
                <c:pt idx="45">
                  <c:v>42010.833330787034</c:v>
                </c:pt>
                <c:pt idx="46">
                  <c:v>42010.874997395833</c:v>
                </c:pt>
                <c:pt idx="47">
                  <c:v>42010.916664004631</c:v>
                </c:pt>
                <c:pt idx="48">
                  <c:v>42010.958330613423</c:v>
                </c:pt>
                <c:pt idx="49">
                  <c:v>42010.999997222221</c:v>
                </c:pt>
                <c:pt idx="50">
                  <c:v>42011.04166383102</c:v>
                </c:pt>
                <c:pt idx="51">
                  <c:v>42011.083330439818</c:v>
                </c:pt>
                <c:pt idx="52">
                  <c:v>42011.12499704861</c:v>
                </c:pt>
                <c:pt idx="53">
                  <c:v>42011.166663657408</c:v>
                </c:pt>
                <c:pt idx="54">
                  <c:v>42011.208330266207</c:v>
                </c:pt>
                <c:pt idx="55">
                  <c:v>42011.249996874998</c:v>
                </c:pt>
                <c:pt idx="56">
                  <c:v>42011.291663483797</c:v>
                </c:pt>
                <c:pt idx="57">
                  <c:v>42011.333330092595</c:v>
                </c:pt>
                <c:pt idx="58">
                  <c:v>42011.374996701386</c:v>
                </c:pt>
                <c:pt idx="59">
                  <c:v>42011.416663310185</c:v>
                </c:pt>
                <c:pt idx="60">
                  <c:v>42011.458329918984</c:v>
                </c:pt>
                <c:pt idx="61">
                  <c:v>42011.499996527775</c:v>
                </c:pt>
                <c:pt idx="62">
                  <c:v>42011.541663136573</c:v>
                </c:pt>
                <c:pt idx="63">
                  <c:v>42011.583329745372</c:v>
                </c:pt>
                <c:pt idx="64">
                  <c:v>42011.624996354163</c:v>
                </c:pt>
                <c:pt idx="65">
                  <c:v>42011.666662962962</c:v>
                </c:pt>
                <c:pt idx="66">
                  <c:v>42011.70832957176</c:v>
                </c:pt>
                <c:pt idx="67">
                  <c:v>42011.749996180559</c:v>
                </c:pt>
                <c:pt idx="68">
                  <c:v>42011.79166278935</c:v>
                </c:pt>
                <c:pt idx="69">
                  <c:v>42011.833329398149</c:v>
                </c:pt>
                <c:pt idx="70">
                  <c:v>42011.874996006947</c:v>
                </c:pt>
                <c:pt idx="71">
                  <c:v>42011.916662615738</c:v>
                </c:pt>
                <c:pt idx="72">
                  <c:v>42011.958329224537</c:v>
                </c:pt>
                <c:pt idx="73">
                  <c:v>42011.999995833336</c:v>
                </c:pt>
                <c:pt idx="74">
                  <c:v>42012.041662442127</c:v>
                </c:pt>
                <c:pt idx="75">
                  <c:v>42012.083329050925</c:v>
                </c:pt>
                <c:pt idx="76">
                  <c:v>42012.124995659724</c:v>
                </c:pt>
                <c:pt idx="77">
                  <c:v>42012.166662268515</c:v>
                </c:pt>
                <c:pt idx="78">
                  <c:v>42012.208328877314</c:v>
                </c:pt>
                <c:pt idx="79">
                  <c:v>42012.249995486112</c:v>
                </c:pt>
                <c:pt idx="80">
                  <c:v>42012.291662094911</c:v>
                </c:pt>
                <c:pt idx="81">
                  <c:v>42012.333328703702</c:v>
                </c:pt>
                <c:pt idx="82">
                  <c:v>42012.374995312501</c:v>
                </c:pt>
                <c:pt idx="83">
                  <c:v>42012.416661921299</c:v>
                </c:pt>
                <c:pt idx="84">
                  <c:v>42012.458328530091</c:v>
                </c:pt>
                <c:pt idx="85">
                  <c:v>42012.499995138889</c:v>
                </c:pt>
                <c:pt idx="86">
                  <c:v>42012.541661747688</c:v>
                </c:pt>
                <c:pt idx="87">
                  <c:v>42012.583328356479</c:v>
                </c:pt>
                <c:pt idx="88">
                  <c:v>42012.624994965277</c:v>
                </c:pt>
                <c:pt idx="89">
                  <c:v>42012.666661574076</c:v>
                </c:pt>
                <c:pt idx="90">
                  <c:v>42012.708328182867</c:v>
                </c:pt>
                <c:pt idx="91">
                  <c:v>42012.749994791666</c:v>
                </c:pt>
                <c:pt idx="92">
                  <c:v>42012.791661400464</c:v>
                </c:pt>
                <c:pt idx="93">
                  <c:v>42012.833328009256</c:v>
                </c:pt>
                <c:pt idx="94">
                  <c:v>42012.874994618054</c:v>
                </c:pt>
                <c:pt idx="95">
                  <c:v>42012.916661226853</c:v>
                </c:pt>
                <c:pt idx="96">
                  <c:v>42012.958327835651</c:v>
                </c:pt>
                <c:pt idx="97">
                  <c:v>42013</c:v>
                </c:pt>
                <c:pt idx="98">
                  <c:v>42013.041666666664</c:v>
                </c:pt>
                <c:pt idx="99">
                  <c:v>42013.083333333336</c:v>
                </c:pt>
                <c:pt idx="100">
                  <c:v>42013.125000057873</c:v>
                </c:pt>
                <c:pt idx="101">
                  <c:v>42013.16666678241</c:v>
                </c:pt>
                <c:pt idx="102">
                  <c:v>42013.208333506947</c:v>
                </c:pt>
                <c:pt idx="103">
                  <c:v>42013.250000231485</c:v>
                </c:pt>
                <c:pt idx="104">
                  <c:v>42013.291666956022</c:v>
                </c:pt>
                <c:pt idx="105">
                  <c:v>42013.333333680559</c:v>
                </c:pt>
                <c:pt idx="106">
                  <c:v>42013.375000405096</c:v>
                </c:pt>
                <c:pt idx="107">
                  <c:v>42013.416667129626</c:v>
                </c:pt>
                <c:pt idx="108">
                  <c:v>42013.458333854163</c:v>
                </c:pt>
                <c:pt idx="109">
                  <c:v>42013.500000578701</c:v>
                </c:pt>
                <c:pt idx="110">
                  <c:v>42013.541667303238</c:v>
                </c:pt>
                <c:pt idx="111">
                  <c:v>42013.583334027775</c:v>
                </c:pt>
                <c:pt idx="112">
                  <c:v>42013.625000752312</c:v>
                </c:pt>
                <c:pt idx="113">
                  <c:v>42013.666667476849</c:v>
                </c:pt>
                <c:pt idx="114">
                  <c:v>42013.708334201387</c:v>
                </c:pt>
                <c:pt idx="115">
                  <c:v>42013.750000925924</c:v>
                </c:pt>
                <c:pt idx="116">
                  <c:v>42013.791667650461</c:v>
                </c:pt>
                <c:pt idx="117">
                  <c:v>42013.833334374998</c:v>
                </c:pt>
                <c:pt idx="118">
                  <c:v>42013.875001099535</c:v>
                </c:pt>
                <c:pt idx="119">
                  <c:v>42013.916667824073</c:v>
                </c:pt>
                <c:pt idx="120">
                  <c:v>42013.95833454861</c:v>
                </c:pt>
                <c:pt idx="121">
                  <c:v>42014.000001273147</c:v>
                </c:pt>
                <c:pt idx="122">
                  <c:v>42014.041667997684</c:v>
                </c:pt>
                <c:pt idx="123">
                  <c:v>42014.083334722221</c:v>
                </c:pt>
                <c:pt idx="124">
                  <c:v>42014.125001446759</c:v>
                </c:pt>
                <c:pt idx="125">
                  <c:v>42014.166668171296</c:v>
                </c:pt>
                <c:pt idx="126">
                  <c:v>42014.208334895833</c:v>
                </c:pt>
                <c:pt idx="127">
                  <c:v>42014.25000162037</c:v>
                </c:pt>
                <c:pt idx="128">
                  <c:v>42014.291668344908</c:v>
                </c:pt>
                <c:pt idx="129">
                  <c:v>42014.333335069445</c:v>
                </c:pt>
                <c:pt idx="130">
                  <c:v>42014.375001793982</c:v>
                </c:pt>
                <c:pt idx="131">
                  <c:v>42014.416668518519</c:v>
                </c:pt>
                <c:pt idx="132">
                  <c:v>42014.458335243056</c:v>
                </c:pt>
                <c:pt idx="133">
                  <c:v>42014.500001967594</c:v>
                </c:pt>
                <c:pt idx="134">
                  <c:v>42014.541668692131</c:v>
                </c:pt>
                <c:pt idx="135">
                  <c:v>42014.583335416668</c:v>
                </c:pt>
                <c:pt idx="136">
                  <c:v>42014.625002141205</c:v>
                </c:pt>
                <c:pt idx="137">
                  <c:v>42014.666668865742</c:v>
                </c:pt>
                <c:pt idx="138">
                  <c:v>42014.70833559028</c:v>
                </c:pt>
                <c:pt idx="139">
                  <c:v>42014.750002314817</c:v>
                </c:pt>
                <c:pt idx="140">
                  <c:v>42014.791669039354</c:v>
                </c:pt>
                <c:pt idx="141">
                  <c:v>42014.833335763891</c:v>
                </c:pt>
                <c:pt idx="142">
                  <c:v>42014.875002488428</c:v>
                </c:pt>
                <c:pt idx="143">
                  <c:v>42014.916669212966</c:v>
                </c:pt>
                <c:pt idx="144">
                  <c:v>42014.958335937503</c:v>
                </c:pt>
                <c:pt idx="145">
                  <c:v>42015.00000266204</c:v>
                </c:pt>
                <c:pt idx="146">
                  <c:v>42015.041669386577</c:v>
                </c:pt>
                <c:pt idx="147">
                  <c:v>42015.083336111114</c:v>
                </c:pt>
                <c:pt idx="148">
                  <c:v>42015.125002835652</c:v>
                </c:pt>
                <c:pt idx="149">
                  <c:v>42015.166669560182</c:v>
                </c:pt>
                <c:pt idx="150">
                  <c:v>42015.208336284719</c:v>
                </c:pt>
                <c:pt idx="151">
                  <c:v>42015.250003009256</c:v>
                </c:pt>
                <c:pt idx="152">
                  <c:v>42015.291669733793</c:v>
                </c:pt>
                <c:pt idx="153">
                  <c:v>42015.33333645833</c:v>
                </c:pt>
                <c:pt idx="154">
                  <c:v>42015.375003182868</c:v>
                </c:pt>
                <c:pt idx="155">
                  <c:v>42015.416669907405</c:v>
                </c:pt>
                <c:pt idx="156">
                  <c:v>42015.458336631942</c:v>
                </c:pt>
                <c:pt idx="157">
                  <c:v>42015.500003356479</c:v>
                </c:pt>
                <c:pt idx="158">
                  <c:v>42015.541670081016</c:v>
                </c:pt>
                <c:pt idx="159">
                  <c:v>42015.583336805554</c:v>
                </c:pt>
                <c:pt idx="160">
                  <c:v>42015.625003530091</c:v>
                </c:pt>
                <c:pt idx="161">
                  <c:v>42015.666670254628</c:v>
                </c:pt>
                <c:pt idx="162">
                  <c:v>42015.708336979165</c:v>
                </c:pt>
                <c:pt idx="163">
                  <c:v>42015.750003703703</c:v>
                </c:pt>
                <c:pt idx="164">
                  <c:v>42015.79167042824</c:v>
                </c:pt>
                <c:pt idx="165">
                  <c:v>42015.833337152777</c:v>
                </c:pt>
                <c:pt idx="166">
                  <c:v>42015.875003877314</c:v>
                </c:pt>
                <c:pt idx="167">
                  <c:v>42015.916670601851</c:v>
                </c:pt>
                <c:pt idx="168">
                  <c:v>42015.958337326389</c:v>
                </c:pt>
              </c:numCache>
            </c:numRef>
          </c:xVal>
          <c:yVal>
            <c:numRef>
              <c:f>'vk2 tunteina'!$C$4:$C$172</c:f>
              <c:numCache>
                <c:formatCode>General</c:formatCode>
                <c:ptCount val="169"/>
                <c:pt idx="1">
                  <c:v>2.61</c:v>
                </c:pt>
                <c:pt idx="2">
                  <c:v>0.99</c:v>
                </c:pt>
                <c:pt idx="3">
                  <c:v>2.41</c:v>
                </c:pt>
                <c:pt idx="4">
                  <c:v>1.77</c:v>
                </c:pt>
                <c:pt idx="5">
                  <c:v>2.2000000000000002</c:v>
                </c:pt>
                <c:pt idx="6">
                  <c:v>2.86</c:v>
                </c:pt>
                <c:pt idx="7">
                  <c:v>1.43</c:v>
                </c:pt>
                <c:pt idx="8">
                  <c:v>3.51</c:v>
                </c:pt>
                <c:pt idx="9">
                  <c:v>2.62</c:v>
                </c:pt>
                <c:pt idx="10">
                  <c:v>2.98</c:v>
                </c:pt>
                <c:pt idx="11">
                  <c:v>2.42</c:v>
                </c:pt>
                <c:pt idx="12">
                  <c:v>1.4</c:v>
                </c:pt>
                <c:pt idx="13">
                  <c:v>2.92</c:v>
                </c:pt>
                <c:pt idx="14">
                  <c:v>1.04</c:v>
                </c:pt>
                <c:pt idx="15">
                  <c:v>3.07</c:v>
                </c:pt>
                <c:pt idx="16">
                  <c:v>1.44</c:v>
                </c:pt>
                <c:pt idx="17">
                  <c:v>1.59</c:v>
                </c:pt>
                <c:pt idx="18">
                  <c:v>3.24</c:v>
                </c:pt>
                <c:pt idx="19">
                  <c:v>1.62</c:v>
                </c:pt>
                <c:pt idx="20">
                  <c:v>4.0599999999999996</c:v>
                </c:pt>
                <c:pt idx="21">
                  <c:v>4.17</c:v>
                </c:pt>
                <c:pt idx="22">
                  <c:v>3.77</c:v>
                </c:pt>
                <c:pt idx="23">
                  <c:v>3.07</c:v>
                </c:pt>
                <c:pt idx="24">
                  <c:v>2.9</c:v>
                </c:pt>
                <c:pt idx="25">
                  <c:v>2.35</c:v>
                </c:pt>
                <c:pt idx="26">
                  <c:v>1.85</c:v>
                </c:pt>
                <c:pt idx="27">
                  <c:v>3.05</c:v>
                </c:pt>
                <c:pt idx="28">
                  <c:v>1.1599999999999999</c:v>
                </c:pt>
                <c:pt idx="29">
                  <c:v>3.33</c:v>
                </c:pt>
                <c:pt idx="30">
                  <c:v>1.33</c:v>
                </c:pt>
                <c:pt idx="31">
                  <c:v>3.27</c:v>
                </c:pt>
                <c:pt idx="32">
                  <c:v>2.4700000000000002</c:v>
                </c:pt>
                <c:pt idx="33">
                  <c:v>3.2</c:v>
                </c:pt>
                <c:pt idx="34">
                  <c:v>3.21</c:v>
                </c:pt>
                <c:pt idx="35">
                  <c:v>2.4</c:v>
                </c:pt>
                <c:pt idx="36">
                  <c:v>3.79</c:v>
                </c:pt>
                <c:pt idx="37">
                  <c:v>3.11</c:v>
                </c:pt>
                <c:pt idx="38">
                  <c:v>4.91</c:v>
                </c:pt>
                <c:pt idx="39">
                  <c:v>2.97</c:v>
                </c:pt>
                <c:pt idx="40">
                  <c:v>5</c:v>
                </c:pt>
                <c:pt idx="41">
                  <c:v>4.3499999999999996</c:v>
                </c:pt>
                <c:pt idx="42">
                  <c:v>5.42</c:v>
                </c:pt>
                <c:pt idx="43">
                  <c:v>6.13</c:v>
                </c:pt>
                <c:pt idx="44">
                  <c:v>3.9</c:v>
                </c:pt>
                <c:pt idx="45">
                  <c:v>5.88</c:v>
                </c:pt>
                <c:pt idx="46">
                  <c:v>6.59</c:v>
                </c:pt>
                <c:pt idx="47">
                  <c:v>4</c:v>
                </c:pt>
                <c:pt idx="48">
                  <c:v>1.89</c:v>
                </c:pt>
                <c:pt idx="49">
                  <c:v>2.13</c:v>
                </c:pt>
                <c:pt idx="50">
                  <c:v>3.12</c:v>
                </c:pt>
                <c:pt idx="51">
                  <c:v>1.79</c:v>
                </c:pt>
                <c:pt idx="52">
                  <c:v>5.18</c:v>
                </c:pt>
                <c:pt idx="53">
                  <c:v>2.59</c:v>
                </c:pt>
                <c:pt idx="54">
                  <c:v>2.97</c:v>
                </c:pt>
                <c:pt idx="55">
                  <c:v>1.28</c:v>
                </c:pt>
                <c:pt idx="56">
                  <c:v>2.99</c:v>
                </c:pt>
                <c:pt idx="57">
                  <c:v>2.06</c:v>
                </c:pt>
                <c:pt idx="58">
                  <c:v>2.17</c:v>
                </c:pt>
                <c:pt idx="59">
                  <c:v>3.28</c:v>
                </c:pt>
                <c:pt idx="60">
                  <c:v>2.59</c:v>
                </c:pt>
                <c:pt idx="61">
                  <c:v>3.78</c:v>
                </c:pt>
                <c:pt idx="62">
                  <c:v>0.64</c:v>
                </c:pt>
                <c:pt idx="63">
                  <c:v>2.09</c:v>
                </c:pt>
                <c:pt idx="64">
                  <c:v>0.78</c:v>
                </c:pt>
                <c:pt idx="65">
                  <c:v>1.6</c:v>
                </c:pt>
                <c:pt idx="66">
                  <c:v>1.53</c:v>
                </c:pt>
                <c:pt idx="67">
                  <c:v>2.17</c:v>
                </c:pt>
                <c:pt idx="68">
                  <c:v>6.57</c:v>
                </c:pt>
                <c:pt idx="69">
                  <c:v>4.84</c:v>
                </c:pt>
                <c:pt idx="70">
                  <c:v>2.21</c:v>
                </c:pt>
                <c:pt idx="71">
                  <c:v>3.69</c:v>
                </c:pt>
                <c:pt idx="72">
                  <c:v>1.07</c:v>
                </c:pt>
                <c:pt idx="73">
                  <c:v>3.17</c:v>
                </c:pt>
                <c:pt idx="74">
                  <c:v>1.44</c:v>
                </c:pt>
                <c:pt idx="75">
                  <c:v>3.02</c:v>
                </c:pt>
                <c:pt idx="76">
                  <c:v>1.76</c:v>
                </c:pt>
                <c:pt idx="77">
                  <c:v>3.28</c:v>
                </c:pt>
                <c:pt idx="78">
                  <c:v>3.4</c:v>
                </c:pt>
                <c:pt idx="79">
                  <c:v>1.47</c:v>
                </c:pt>
                <c:pt idx="80">
                  <c:v>5.25</c:v>
                </c:pt>
                <c:pt idx="81">
                  <c:v>2.16</c:v>
                </c:pt>
                <c:pt idx="82">
                  <c:v>2.95</c:v>
                </c:pt>
                <c:pt idx="83">
                  <c:v>1.88</c:v>
                </c:pt>
                <c:pt idx="84">
                  <c:v>2.08</c:v>
                </c:pt>
                <c:pt idx="85">
                  <c:v>2.29</c:v>
                </c:pt>
                <c:pt idx="86">
                  <c:v>1.27</c:v>
                </c:pt>
                <c:pt idx="87">
                  <c:v>3.91</c:v>
                </c:pt>
                <c:pt idx="88">
                  <c:v>0.99</c:v>
                </c:pt>
                <c:pt idx="89">
                  <c:v>2.37</c:v>
                </c:pt>
                <c:pt idx="90">
                  <c:v>2.33</c:v>
                </c:pt>
                <c:pt idx="91">
                  <c:v>3.35</c:v>
                </c:pt>
                <c:pt idx="92">
                  <c:v>3.45</c:v>
                </c:pt>
                <c:pt idx="93">
                  <c:v>1.97</c:v>
                </c:pt>
                <c:pt idx="94">
                  <c:v>2.09</c:v>
                </c:pt>
                <c:pt idx="95">
                  <c:v>4.45</c:v>
                </c:pt>
                <c:pt idx="96">
                  <c:v>2.82</c:v>
                </c:pt>
                <c:pt idx="97">
                  <c:v>2.64</c:v>
                </c:pt>
                <c:pt idx="98">
                  <c:v>2.77</c:v>
                </c:pt>
                <c:pt idx="99">
                  <c:v>0.99</c:v>
                </c:pt>
                <c:pt idx="100">
                  <c:v>2.02</c:v>
                </c:pt>
                <c:pt idx="101">
                  <c:v>1.53</c:v>
                </c:pt>
                <c:pt idx="102">
                  <c:v>1.07</c:v>
                </c:pt>
                <c:pt idx="103">
                  <c:v>3.07</c:v>
                </c:pt>
                <c:pt idx="104">
                  <c:v>1.76</c:v>
                </c:pt>
                <c:pt idx="105">
                  <c:v>2.57</c:v>
                </c:pt>
                <c:pt idx="106">
                  <c:v>1.42</c:v>
                </c:pt>
                <c:pt idx="107">
                  <c:v>1.88</c:v>
                </c:pt>
                <c:pt idx="108">
                  <c:v>3.3</c:v>
                </c:pt>
                <c:pt idx="109">
                  <c:v>0.39</c:v>
                </c:pt>
                <c:pt idx="110">
                  <c:v>2.09</c:v>
                </c:pt>
                <c:pt idx="111">
                  <c:v>1.33</c:v>
                </c:pt>
                <c:pt idx="112">
                  <c:v>1.82</c:v>
                </c:pt>
                <c:pt idx="113">
                  <c:v>2.87</c:v>
                </c:pt>
                <c:pt idx="114">
                  <c:v>1.82</c:v>
                </c:pt>
                <c:pt idx="115">
                  <c:v>6.88</c:v>
                </c:pt>
                <c:pt idx="116">
                  <c:v>8.23</c:v>
                </c:pt>
                <c:pt idx="117">
                  <c:v>4.92</c:v>
                </c:pt>
                <c:pt idx="118">
                  <c:v>1.7000000000000002</c:v>
                </c:pt>
                <c:pt idx="119">
                  <c:v>2.99</c:v>
                </c:pt>
                <c:pt idx="120">
                  <c:v>1.5</c:v>
                </c:pt>
                <c:pt idx="121">
                  <c:v>1.55</c:v>
                </c:pt>
                <c:pt idx="122">
                  <c:v>2.04</c:v>
                </c:pt>
                <c:pt idx="123">
                  <c:v>1.33</c:v>
                </c:pt>
                <c:pt idx="124">
                  <c:v>3.8</c:v>
                </c:pt>
                <c:pt idx="125">
                  <c:v>2.5300000000000002</c:v>
                </c:pt>
                <c:pt idx="126">
                  <c:v>1.44</c:v>
                </c:pt>
                <c:pt idx="127">
                  <c:v>1.87</c:v>
                </c:pt>
                <c:pt idx="128">
                  <c:v>0.47</c:v>
                </c:pt>
                <c:pt idx="129">
                  <c:v>2.5</c:v>
                </c:pt>
                <c:pt idx="130">
                  <c:v>0.96</c:v>
                </c:pt>
                <c:pt idx="131">
                  <c:v>1</c:v>
                </c:pt>
                <c:pt idx="132">
                  <c:v>1.77</c:v>
                </c:pt>
                <c:pt idx="133">
                  <c:v>0.64</c:v>
                </c:pt>
                <c:pt idx="134">
                  <c:v>3.7</c:v>
                </c:pt>
                <c:pt idx="135">
                  <c:v>2.5</c:v>
                </c:pt>
                <c:pt idx="136">
                  <c:v>1.63</c:v>
                </c:pt>
                <c:pt idx="137">
                  <c:v>2.5</c:v>
                </c:pt>
                <c:pt idx="138">
                  <c:v>1.27</c:v>
                </c:pt>
                <c:pt idx="139">
                  <c:v>4.9800000000000004</c:v>
                </c:pt>
                <c:pt idx="140">
                  <c:v>4.34</c:v>
                </c:pt>
                <c:pt idx="141">
                  <c:v>2.97</c:v>
                </c:pt>
                <c:pt idx="142">
                  <c:v>2.65</c:v>
                </c:pt>
                <c:pt idx="143">
                  <c:v>4.66</c:v>
                </c:pt>
                <c:pt idx="144">
                  <c:v>1.26</c:v>
                </c:pt>
                <c:pt idx="145">
                  <c:v>1.6800000000000002</c:v>
                </c:pt>
                <c:pt idx="146">
                  <c:v>2.37</c:v>
                </c:pt>
                <c:pt idx="147">
                  <c:v>1.46</c:v>
                </c:pt>
                <c:pt idx="148">
                  <c:v>3.22</c:v>
                </c:pt>
                <c:pt idx="149">
                  <c:v>0.78</c:v>
                </c:pt>
                <c:pt idx="150">
                  <c:v>1.91</c:v>
                </c:pt>
                <c:pt idx="151">
                  <c:v>1.55</c:v>
                </c:pt>
                <c:pt idx="152">
                  <c:v>2.87</c:v>
                </c:pt>
                <c:pt idx="153">
                  <c:v>2.63</c:v>
                </c:pt>
                <c:pt idx="154">
                  <c:v>1.27</c:v>
                </c:pt>
                <c:pt idx="155">
                  <c:v>3.09</c:v>
                </c:pt>
                <c:pt idx="156">
                  <c:v>1.31</c:v>
                </c:pt>
                <c:pt idx="157">
                  <c:v>2.4300000000000002</c:v>
                </c:pt>
                <c:pt idx="158">
                  <c:v>2.06</c:v>
                </c:pt>
                <c:pt idx="159">
                  <c:v>2.1</c:v>
                </c:pt>
                <c:pt idx="160">
                  <c:v>4.87</c:v>
                </c:pt>
                <c:pt idx="161">
                  <c:v>3.27</c:v>
                </c:pt>
                <c:pt idx="162">
                  <c:v>3.65</c:v>
                </c:pt>
                <c:pt idx="163">
                  <c:v>2.82</c:v>
                </c:pt>
                <c:pt idx="164">
                  <c:v>4.2699999999999996</c:v>
                </c:pt>
                <c:pt idx="165">
                  <c:v>7.7</c:v>
                </c:pt>
                <c:pt idx="166">
                  <c:v>6.87</c:v>
                </c:pt>
                <c:pt idx="167">
                  <c:v>4</c:v>
                </c:pt>
                <c:pt idx="168">
                  <c:v>3.11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439168"/>
        <c:axId val="167514496"/>
      </c:scatterChart>
      <c:scatterChart>
        <c:scatterStyle val="lineMarker"/>
        <c:varyColors val="0"/>
        <c:ser>
          <c:idx val="1"/>
          <c:order val="1"/>
          <c:tx>
            <c:strRef>
              <c:f>'vk2 tunteina'!$F$3</c:f>
              <c:strCache>
                <c:ptCount val="1"/>
                <c:pt idx="0">
                  <c:v>t</c:v>
                </c:pt>
              </c:strCache>
            </c:strRef>
          </c:tx>
          <c:spPr>
            <a:ln w="15875">
              <a:solidFill>
                <a:srgbClr val="0070C0"/>
              </a:solidFill>
            </a:ln>
          </c:spPr>
          <c:marker>
            <c:spPr>
              <a:noFill/>
              <a:ln>
                <a:solidFill>
                  <a:srgbClr val="0070C0"/>
                </a:solidFill>
              </a:ln>
            </c:spPr>
          </c:marker>
          <c:xVal>
            <c:numRef>
              <c:f>'vk2 tunteina'!$E$5:$E$24</c:f>
              <c:numCache>
                <c:formatCode>d\.m\.yyyy\ h:mm;@</c:formatCode>
                <c:ptCount val="20"/>
                <c:pt idx="0">
                  <c:v>42008</c:v>
                </c:pt>
                <c:pt idx="1">
                  <c:v>42008.958333333336</c:v>
                </c:pt>
                <c:pt idx="2">
                  <c:v>42009</c:v>
                </c:pt>
                <c:pt idx="3">
                  <c:v>42009.958333333336</c:v>
                </c:pt>
                <c:pt idx="4">
                  <c:v>42010</c:v>
                </c:pt>
                <c:pt idx="5">
                  <c:v>42010.958333333336</c:v>
                </c:pt>
                <c:pt idx="6">
                  <c:v>42011</c:v>
                </c:pt>
                <c:pt idx="7">
                  <c:v>42011.958333333336</c:v>
                </c:pt>
                <c:pt idx="8">
                  <c:v>42012</c:v>
                </c:pt>
                <c:pt idx="9">
                  <c:v>42012.958333333336</c:v>
                </c:pt>
                <c:pt idx="10">
                  <c:v>42013</c:v>
                </c:pt>
                <c:pt idx="11">
                  <c:v>42013.958333333336</c:v>
                </c:pt>
                <c:pt idx="12">
                  <c:v>42014</c:v>
                </c:pt>
                <c:pt idx="13">
                  <c:v>42014.958333333336</c:v>
                </c:pt>
                <c:pt idx="14">
                  <c:v>42015</c:v>
                </c:pt>
                <c:pt idx="15">
                  <c:v>42015.958333333336</c:v>
                </c:pt>
                <c:pt idx="16">
                  <c:v>42016</c:v>
                </c:pt>
                <c:pt idx="17">
                  <c:v>42016.958333333336</c:v>
                </c:pt>
                <c:pt idx="18">
                  <c:v>42017</c:v>
                </c:pt>
                <c:pt idx="19">
                  <c:v>42017.958333333336</c:v>
                </c:pt>
              </c:numCache>
            </c:numRef>
          </c:xVal>
          <c:yVal>
            <c:numRef>
              <c:f>'vk2 tunteina'!$F$5:$F$24</c:f>
              <c:numCache>
                <c:formatCode>0.0</c:formatCode>
                <c:ptCount val="20"/>
                <c:pt idx="0">
                  <c:v>-2.1999999999999993</c:v>
                </c:pt>
                <c:pt idx="1">
                  <c:v>-2.1999999999999993</c:v>
                </c:pt>
                <c:pt idx="2">
                  <c:v>-9.8000000000000007</c:v>
                </c:pt>
                <c:pt idx="3">
                  <c:v>-9.8000000000000007</c:v>
                </c:pt>
                <c:pt idx="4">
                  <c:v>-14.7</c:v>
                </c:pt>
                <c:pt idx="5">
                  <c:v>-14.7</c:v>
                </c:pt>
                <c:pt idx="6">
                  <c:v>-3.6999999999999993</c:v>
                </c:pt>
                <c:pt idx="7">
                  <c:v>-3.6999999999999993</c:v>
                </c:pt>
                <c:pt idx="8">
                  <c:v>0.30000000000000071</c:v>
                </c:pt>
                <c:pt idx="9">
                  <c:v>0.30000000000000071</c:v>
                </c:pt>
                <c:pt idx="10">
                  <c:v>0.60000000000000142</c:v>
                </c:pt>
                <c:pt idx="11">
                  <c:v>0.60000000000000142</c:v>
                </c:pt>
                <c:pt idx="12">
                  <c:v>-1.5</c:v>
                </c:pt>
                <c:pt idx="13">
                  <c:v>-1.5</c:v>
                </c:pt>
                <c:pt idx="14">
                  <c:v>-6.6000000000000014</c:v>
                </c:pt>
                <c:pt idx="15">
                  <c:v>-6.6000000000000014</c:v>
                </c:pt>
                <c:pt idx="16">
                  <c:v>-11.8</c:v>
                </c:pt>
                <c:pt idx="17">
                  <c:v>-11.8</c:v>
                </c:pt>
                <c:pt idx="18">
                  <c:v>0.60000000000000142</c:v>
                </c:pt>
                <c:pt idx="19">
                  <c:v>0.60000000000000142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516416"/>
        <c:axId val="10477568"/>
      </c:scatterChart>
      <c:valAx>
        <c:axId val="166439168"/>
        <c:scaling>
          <c:orientation val="minMax"/>
          <c:max val="42016"/>
          <c:min val="42009"/>
        </c:scaling>
        <c:delete val="0"/>
        <c:axPos val="b"/>
        <c:majorGridlines/>
        <c:numFmt formatCode="d\.m\.yyyy\ h:mm;@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i-FI"/>
          </a:p>
        </c:txPr>
        <c:crossAx val="167514496"/>
        <c:crossesAt val="-5"/>
        <c:crossBetween val="midCat"/>
        <c:majorUnit val="1"/>
      </c:valAx>
      <c:valAx>
        <c:axId val="167514496"/>
        <c:scaling>
          <c:orientation val="minMax"/>
          <c:max val="10"/>
          <c:min val="-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6439168"/>
        <c:crosses val="autoZero"/>
        <c:crossBetween val="midCat"/>
        <c:majorUnit val="1"/>
      </c:valAx>
      <c:valAx>
        <c:axId val="167516416"/>
        <c:scaling>
          <c:orientation val="minMax"/>
        </c:scaling>
        <c:delete val="1"/>
        <c:axPos val="b"/>
        <c:numFmt formatCode="d\.m\.yyyy\ h:mm;@" sourceLinked="1"/>
        <c:majorTickMark val="out"/>
        <c:minorTickMark val="none"/>
        <c:tickLblPos val="nextTo"/>
        <c:crossAx val="10477568"/>
        <c:crosses val="autoZero"/>
        <c:crossBetween val="midCat"/>
      </c:valAx>
      <c:valAx>
        <c:axId val="10477568"/>
        <c:scaling>
          <c:orientation val="minMax"/>
          <c:max val="40"/>
        </c:scaling>
        <c:delete val="0"/>
        <c:axPos val="r"/>
        <c:numFmt formatCode="0.0" sourceLinked="1"/>
        <c:majorTickMark val="out"/>
        <c:minorTickMark val="none"/>
        <c:tickLblPos val="nextTo"/>
        <c:crossAx val="167516416"/>
        <c:crosses val="max"/>
        <c:crossBetween val="midCat"/>
      </c:valAx>
    </c:plotArea>
    <c:legend>
      <c:legendPos val="r"/>
      <c:layout>
        <c:manualLayout>
          <c:xMode val="edge"/>
          <c:yMode val="edge"/>
          <c:x val="0.5096254464093628"/>
          <c:y val="0.20417907009272745"/>
          <c:w val="0.11638698851168194"/>
          <c:h val="7.5579690469725735E-2"/>
        </c:manualLayout>
      </c:layout>
      <c:overlay val="0"/>
    </c:legend>
    <c:plotVisOnly val="1"/>
    <c:dispBlanksAs val="gap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238180587703679E-2"/>
          <c:y val="1.4842917855486172E-2"/>
          <c:w val="0.86523002041896113"/>
          <c:h val="0.92444464117548042"/>
        </c:manualLayout>
      </c:layout>
      <c:scatterChart>
        <c:scatterStyle val="lineMarker"/>
        <c:varyColors val="0"/>
        <c:ser>
          <c:idx val="0"/>
          <c:order val="0"/>
          <c:tx>
            <c:strRef>
              <c:f>'vk2 tunteina'!$I$4</c:f>
              <c:strCache>
                <c:ptCount val="1"/>
                <c:pt idx="0">
                  <c:v>Ma</c:v>
                </c:pt>
              </c:strCache>
            </c:strRef>
          </c:tx>
          <c:spPr>
            <a:ln w="15875"/>
          </c:spPr>
          <c:xVal>
            <c:numRef>
              <c:f>'vk2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'vk2 tunteina'!$I$5:$I$30</c:f>
              <c:numCache>
                <c:formatCode>0.0</c:formatCode>
                <c:ptCount val="26"/>
                <c:pt idx="0">
                  <c:v>2.61</c:v>
                </c:pt>
                <c:pt idx="1">
                  <c:v>0.99</c:v>
                </c:pt>
                <c:pt idx="2">
                  <c:v>2.41</c:v>
                </c:pt>
                <c:pt idx="3">
                  <c:v>1.77</c:v>
                </c:pt>
                <c:pt idx="4">
                  <c:v>2.2000000000000002</c:v>
                </c:pt>
                <c:pt idx="5">
                  <c:v>2.86</c:v>
                </c:pt>
                <c:pt idx="6">
                  <c:v>1.43</c:v>
                </c:pt>
                <c:pt idx="7">
                  <c:v>3.51</c:v>
                </c:pt>
                <c:pt idx="8">
                  <c:v>2.62</c:v>
                </c:pt>
                <c:pt idx="9">
                  <c:v>2.98</c:v>
                </c:pt>
                <c:pt idx="10">
                  <c:v>2.42</c:v>
                </c:pt>
                <c:pt idx="11">
                  <c:v>1.4</c:v>
                </c:pt>
                <c:pt idx="12">
                  <c:v>2.92</c:v>
                </c:pt>
                <c:pt idx="13">
                  <c:v>1.04</c:v>
                </c:pt>
                <c:pt idx="14">
                  <c:v>3.07</c:v>
                </c:pt>
                <c:pt idx="15">
                  <c:v>1.44</c:v>
                </c:pt>
                <c:pt idx="16">
                  <c:v>1.59</c:v>
                </c:pt>
                <c:pt idx="17">
                  <c:v>3.24</c:v>
                </c:pt>
                <c:pt idx="18">
                  <c:v>1.62</c:v>
                </c:pt>
                <c:pt idx="19">
                  <c:v>4.0599999999999996</c:v>
                </c:pt>
                <c:pt idx="20">
                  <c:v>4.17</c:v>
                </c:pt>
                <c:pt idx="21">
                  <c:v>3.77</c:v>
                </c:pt>
                <c:pt idx="22">
                  <c:v>3.07</c:v>
                </c:pt>
                <c:pt idx="23">
                  <c:v>2.9</c:v>
                </c:pt>
                <c:pt idx="24">
                  <c:v>2.61</c:v>
                </c:pt>
                <c:pt idx="25">
                  <c:v>0.99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'vk2 tunteina'!$J$4</c:f>
              <c:strCache>
                <c:ptCount val="1"/>
                <c:pt idx="0">
                  <c:v>Ti</c:v>
                </c:pt>
              </c:strCache>
            </c:strRef>
          </c:tx>
          <c:spPr>
            <a:ln w="15875"/>
          </c:spPr>
          <c:marker>
            <c:symbol val="square"/>
            <c:size val="4"/>
          </c:marker>
          <c:xVal>
            <c:numRef>
              <c:f>'vk2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'vk2 tunteina'!$J$5:$J$30</c:f>
              <c:numCache>
                <c:formatCode>0.0</c:formatCode>
                <c:ptCount val="26"/>
                <c:pt idx="0">
                  <c:v>2.35</c:v>
                </c:pt>
                <c:pt idx="1">
                  <c:v>1.85</c:v>
                </c:pt>
                <c:pt idx="2">
                  <c:v>3.05</c:v>
                </c:pt>
                <c:pt idx="3">
                  <c:v>1.1599999999999999</c:v>
                </c:pt>
                <c:pt idx="4">
                  <c:v>3.33</c:v>
                </c:pt>
                <c:pt idx="5">
                  <c:v>1.33</c:v>
                </c:pt>
                <c:pt idx="6">
                  <c:v>3.27</c:v>
                </c:pt>
                <c:pt idx="7">
                  <c:v>2.4700000000000002</c:v>
                </c:pt>
                <c:pt idx="8">
                  <c:v>3.2</c:v>
                </c:pt>
                <c:pt idx="9">
                  <c:v>3.21</c:v>
                </c:pt>
                <c:pt idx="10">
                  <c:v>2.4</c:v>
                </c:pt>
                <c:pt idx="11">
                  <c:v>3.79</c:v>
                </c:pt>
                <c:pt idx="12">
                  <c:v>3.11</c:v>
                </c:pt>
                <c:pt idx="13">
                  <c:v>4.91</c:v>
                </c:pt>
                <c:pt idx="14">
                  <c:v>2.97</c:v>
                </c:pt>
                <c:pt idx="15">
                  <c:v>5</c:v>
                </c:pt>
                <c:pt idx="16">
                  <c:v>4.3499999999999996</c:v>
                </c:pt>
                <c:pt idx="17">
                  <c:v>5.42</c:v>
                </c:pt>
                <c:pt idx="18">
                  <c:v>6.13</c:v>
                </c:pt>
                <c:pt idx="19">
                  <c:v>3.9</c:v>
                </c:pt>
                <c:pt idx="20">
                  <c:v>5.88</c:v>
                </c:pt>
                <c:pt idx="21">
                  <c:v>6.59</c:v>
                </c:pt>
                <c:pt idx="22">
                  <c:v>4</c:v>
                </c:pt>
                <c:pt idx="23">
                  <c:v>1.89</c:v>
                </c:pt>
                <c:pt idx="24">
                  <c:v>2.35</c:v>
                </c:pt>
                <c:pt idx="25">
                  <c:v>1.85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'vk2 tunteina'!$K$4</c:f>
              <c:strCache>
                <c:ptCount val="1"/>
                <c:pt idx="0">
                  <c:v>Ke</c:v>
                </c:pt>
              </c:strCache>
            </c:strRef>
          </c:tx>
          <c:spPr>
            <a:ln w="15875"/>
          </c:spPr>
          <c:xVal>
            <c:numRef>
              <c:f>'vk2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'vk2 tunteina'!$K$5:$K$30</c:f>
              <c:numCache>
                <c:formatCode>0.0</c:formatCode>
                <c:ptCount val="26"/>
                <c:pt idx="0">
                  <c:v>2.13</c:v>
                </c:pt>
                <c:pt idx="1">
                  <c:v>3.12</c:v>
                </c:pt>
                <c:pt idx="2">
                  <c:v>1.79</c:v>
                </c:pt>
                <c:pt idx="3">
                  <c:v>5.18</c:v>
                </c:pt>
                <c:pt idx="4">
                  <c:v>2.59</c:v>
                </c:pt>
                <c:pt idx="5">
                  <c:v>2.97</c:v>
                </c:pt>
                <c:pt idx="6">
                  <c:v>1.28</c:v>
                </c:pt>
                <c:pt idx="7">
                  <c:v>2.99</c:v>
                </c:pt>
                <c:pt idx="8">
                  <c:v>2.06</c:v>
                </c:pt>
                <c:pt idx="9">
                  <c:v>2.17</c:v>
                </c:pt>
                <c:pt idx="10">
                  <c:v>3.28</c:v>
                </c:pt>
                <c:pt idx="11">
                  <c:v>2.59</c:v>
                </c:pt>
                <c:pt idx="12">
                  <c:v>3.78</c:v>
                </c:pt>
                <c:pt idx="13">
                  <c:v>0.64</c:v>
                </c:pt>
                <c:pt idx="14">
                  <c:v>2.09</c:v>
                </c:pt>
                <c:pt idx="15">
                  <c:v>0.78</c:v>
                </c:pt>
                <c:pt idx="16">
                  <c:v>1.6</c:v>
                </c:pt>
                <c:pt idx="17">
                  <c:v>1.53</c:v>
                </c:pt>
                <c:pt idx="18">
                  <c:v>2.17</c:v>
                </c:pt>
                <c:pt idx="19">
                  <c:v>6.57</c:v>
                </c:pt>
                <c:pt idx="20">
                  <c:v>4.84</c:v>
                </c:pt>
                <c:pt idx="21">
                  <c:v>2.21</c:v>
                </c:pt>
                <c:pt idx="22">
                  <c:v>3.69</c:v>
                </c:pt>
                <c:pt idx="23">
                  <c:v>1.07</c:v>
                </c:pt>
                <c:pt idx="24">
                  <c:v>2.13</c:v>
                </c:pt>
                <c:pt idx="25">
                  <c:v>3.12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'vk2 tunteina'!$L$4</c:f>
              <c:strCache>
                <c:ptCount val="1"/>
                <c:pt idx="0">
                  <c:v>To</c:v>
                </c:pt>
              </c:strCache>
            </c:strRef>
          </c:tx>
          <c:spPr>
            <a:ln w="15875"/>
          </c:spPr>
          <c:xVal>
            <c:numRef>
              <c:f>'vk2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'vk2 tunteina'!$L$5:$L$30</c:f>
              <c:numCache>
                <c:formatCode>0.0</c:formatCode>
                <c:ptCount val="26"/>
                <c:pt idx="0">
                  <c:v>3.17</c:v>
                </c:pt>
                <c:pt idx="1">
                  <c:v>1.44</c:v>
                </c:pt>
                <c:pt idx="2">
                  <c:v>3.02</c:v>
                </c:pt>
                <c:pt idx="3">
                  <c:v>1.76</c:v>
                </c:pt>
                <c:pt idx="4">
                  <c:v>3.28</c:v>
                </c:pt>
                <c:pt idx="5">
                  <c:v>3.4</c:v>
                </c:pt>
                <c:pt idx="6">
                  <c:v>1.47</c:v>
                </c:pt>
                <c:pt idx="7">
                  <c:v>5.25</c:v>
                </c:pt>
                <c:pt idx="8">
                  <c:v>2.16</c:v>
                </c:pt>
                <c:pt idx="9">
                  <c:v>2.95</c:v>
                </c:pt>
                <c:pt idx="10">
                  <c:v>1.88</c:v>
                </c:pt>
                <c:pt idx="11">
                  <c:v>2.08</c:v>
                </c:pt>
                <c:pt idx="12">
                  <c:v>2.29</c:v>
                </c:pt>
                <c:pt idx="13">
                  <c:v>1.27</c:v>
                </c:pt>
                <c:pt idx="14">
                  <c:v>3.91</c:v>
                </c:pt>
                <c:pt idx="15">
                  <c:v>0.99</c:v>
                </c:pt>
                <c:pt idx="16">
                  <c:v>2.37</c:v>
                </c:pt>
                <c:pt idx="17">
                  <c:v>2.33</c:v>
                </c:pt>
                <c:pt idx="18">
                  <c:v>3.35</c:v>
                </c:pt>
                <c:pt idx="19">
                  <c:v>3.45</c:v>
                </c:pt>
                <c:pt idx="20">
                  <c:v>1.97</c:v>
                </c:pt>
                <c:pt idx="21">
                  <c:v>2.09</c:v>
                </c:pt>
                <c:pt idx="22">
                  <c:v>4.45</c:v>
                </c:pt>
                <c:pt idx="23">
                  <c:v>2.82</c:v>
                </c:pt>
                <c:pt idx="24">
                  <c:v>3.17</c:v>
                </c:pt>
                <c:pt idx="25">
                  <c:v>1.44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'vk2 tunteina'!$M$4</c:f>
              <c:strCache>
                <c:ptCount val="1"/>
                <c:pt idx="0">
                  <c:v>Pe</c:v>
                </c:pt>
              </c:strCache>
            </c:strRef>
          </c:tx>
          <c:spPr>
            <a:ln w="15875"/>
          </c:spPr>
          <c:xVal>
            <c:numRef>
              <c:f>'vk2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'vk2 tunteina'!$M$5:$M$30</c:f>
              <c:numCache>
                <c:formatCode>0.0</c:formatCode>
                <c:ptCount val="26"/>
                <c:pt idx="0">
                  <c:v>2.64</c:v>
                </c:pt>
                <c:pt idx="1">
                  <c:v>2.77</c:v>
                </c:pt>
                <c:pt idx="2">
                  <c:v>0.99</c:v>
                </c:pt>
                <c:pt idx="3">
                  <c:v>2.02</c:v>
                </c:pt>
                <c:pt idx="4">
                  <c:v>1.53</c:v>
                </c:pt>
                <c:pt idx="5">
                  <c:v>1.07</c:v>
                </c:pt>
                <c:pt idx="6">
                  <c:v>3.07</c:v>
                </c:pt>
                <c:pt idx="7">
                  <c:v>1.76</c:v>
                </c:pt>
                <c:pt idx="8">
                  <c:v>2.57</c:v>
                </c:pt>
                <c:pt idx="9">
                  <c:v>1.42</c:v>
                </c:pt>
                <c:pt idx="10">
                  <c:v>1.88</c:v>
                </c:pt>
                <c:pt idx="11">
                  <c:v>3.3</c:v>
                </c:pt>
                <c:pt idx="12">
                  <c:v>0.39</c:v>
                </c:pt>
                <c:pt idx="13">
                  <c:v>2.09</c:v>
                </c:pt>
                <c:pt idx="14">
                  <c:v>1.33</c:v>
                </c:pt>
                <c:pt idx="15">
                  <c:v>1.82</c:v>
                </c:pt>
                <c:pt idx="16">
                  <c:v>2.87</c:v>
                </c:pt>
                <c:pt idx="17">
                  <c:v>1.82</c:v>
                </c:pt>
                <c:pt idx="18">
                  <c:v>6.88</c:v>
                </c:pt>
                <c:pt idx="19">
                  <c:v>8.23</c:v>
                </c:pt>
                <c:pt idx="20">
                  <c:v>4.92</c:v>
                </c:pt>
                <c:pt idx="21">
                  <c:v>1.7000000000000002</c:v>
                </c:pt>
                <c:pt idx="22">
                  <c:v>2.99</c:v>
                </c:pt>
                <c:pt idx="23">
                  <c:v>1.5</c:v>
                </c:pt>
                <c:pt idx="24">
                  <c:v>2.64</c:v>
                </c:pt>
                <c:pt idx="25">
                  <c:v>2.77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'vk2 tunteina'!$N$4</c:f>
              <c:strCache>
                <c:ptCount val="1"/>
                <c:pt idx="0">
                  <c:v>La</c:v>
                </c:pt>
              </c:strCache>
            </c:strRef>
          </c:tx>
          <c:spPr>
            <a:ln w="15875"/>
          </c:spPr>
          <c:xVal>
            <c:numRef>
              <c:f>'vk2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'vk2 tunteina'!$N$5:$N$30</c:f>
              <c:numCache>
                <c:formatCode>0.0</c:formatCode>
                <c:ptCount val="26"/>
                <c:pt idx="0">
                  <c:v>1.55</c:v>
                </c:pt>
                <c:pt idx="1">
                  <c:v>2.04</c:v>
                </c:pt>
                <c:pt idx="2">
                  <c:v>1.33</c:v>
                </c:pt>
                <c:pt idx="3">
                  <c:v>3.8</c:v>
                </c:pt>
                <c:pt idx="4">
                  <c:v>2.5300000000000002</c:v>
                </c:pt>
                <c:pt idx="5">
                  <c:v>1.44</c:v>
                </c:pt>
                <c:pt idx="6">
                  <c:v>1.87</c:v>
                </c:pt>
                <c:pt idx="7">
                  <c:v>0.47</c:v>
                </c:pt>
                <c:pt idx="8">
                  <c:v>2.5</c:v>
                </c:pt>
                <c:pt idx="9">
                  <c:v>0.96</c:v>
                </c:pt>
                <c:pt idx="10">
                  <c:v>1</c:v>
                </c:pt>
                <c:pt idx="11">
                  <c:v>1.77</c:v>
                </c:pt>
                <c:pt idx="12">
                  <c:v>0.64</c:v>
                </c:pt>
                <c:pt idx="13">
                  <c:v>3.7</c:v>
                </c:pt>
                <c:pt idx="14">
                  <c:v>2.5</c:v>
                </c:pt>
                <c:pt idx="15">
                  <c:v>1.63</c:v>
                </c:pt>
                <c:pt idx="16">
                  <c:v>2.5</c:v>
                </c:pt>
                <c:pt idx="17">
                  <c:v>1.27</c:v>
                </c:pt>
                <c:pt idx="18">
                  <c:v>4.9800000000000004</c:v>
                </c:pt>
                <c:pt idx="19">
                  <c:v>4.34</c:v>
                </c:pt>
                <c:pt idx="20">
                  <c:v>2.97</c:v>
                </c:pt>
                <c:pt idx="21">
                  <c:v>2.65</c:v>
                </c:pt>
                <c:pt idx="22">
                  <c:v>4.66</c:v>
                </c:pt>
                <c:pt idx="23">
                  <c:v>1.26</c:v>
                </c:pt>
                <c:pt idx="24">
                  <c:v>1.55</c:v>
                </c:pt>
                <c:pt idx="25">
                  <c:v>2.04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'vk2 tunteina'!$O$4</c:f>
              <c:strCache>
                <c:ptCount val="1"/>
                <c:pt idx="0">
                  <c:v>Su</c:v>
                </c:pt>
              </c:strCache>
            </c:strRef>
          </c:tx>
          <c:spPr>
            <a:ln w="15875"/>
          </c:spPr>
          <c:xVal>
            <c:numRef>
              <c:f>'vk2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'vk2 tunteina'!$O$5:$O$30</c:f>
              <c:numCache>
                <c:formatCode>0.0</c:formatCode>
                <c:ptCount val="26"/>
                <c:pt idx="0">
                  <c:v>1.6800000000000002</c:v>
                </c:pt>
                <c:pt idx="1">
                  <c:v>2.37</c:v>
                </c:pt>
                <c:pt idx="2">
                  <c:v>1.46</c:v>
                </c:pt>
                <c:pt idx="3">
                  <c:v>3.22</c:v>
                </c:pt>
                <c:pt idx="4">
                  <c:v>0.78</c:v>
                </c:pt>
                <c:pt idx="5">
                  <c:v>1.91</c:v>
                </c:pt>
                <c:pt idx="6">
                  <c:v>1.55</c:v>
                </c:pt>
                <c:pt idx="7">
                  <c:v>2.87</c:v>
                </c:pt>
                <c:pt idx="8">
                  <c:v>2.63</c:v>
                </c:pt>
                <c:pt idx="9">
                  <c:v>1.27</c:v>
                </c:pt>
                <c:pt idx="10">
                  <c:v>3.09</c:v>
                </c:pt>
                <c:pt idx="11">
                  <c:v>1.31</c:v>
                </c:pt>
                <c:pt idx="12">
                  <c:v>2.4300000000000002</c:v>
                </c:pt>
                <c:pt idx="13">
                  <c:v>2.06</c:v>
                </c:pt>
                <c:pt idx="14">
                  <c:v>2.1</c:v>
                </c:pt>
                <c:pt idx="15">
                  <c:v>4.87</c:v>
                </c:pt>
                <c:pt idx="16">
                  <c:v>3.27</c:v>
                </c:pt>
                <c:pt idx="17">
                  <c:v>3.65</c:v>
                </c:pt>
                <c:pt idx="18">
                  <c:v>2.82</c:v>
                </c:pt>
                <c:pt idx="19">
                  <c:v>4.2699999999999996</c:v>
                </c:pt>
                <c:pt idx="20">
                  <c:v>7.7</c:v>
                </c:pt>
                <c:pt idx="21">
                  <c:v>6.87</c:v>
                </c:pt>
                <c:pt idx="22">
                  <c:v>4</c:v>
                </c:pt>
                <c:pt idx="23">
                  <c:v>3.11</c:v>
                </c:pt>
                <c:pt idx="24">
                  <c:v>1.6800000000000002</c:v>
                </c:pt>
                <c:pt idx="25">
                  <c:v>2.37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'vk2 tunteina'!$P$4</c:f>
              <c:strCache>
                <c:ptCount val="1"/>
                <c:pt idx="0">
                  <c:v>k.a. kok.kul</c:v>
                </c:pt>
              </c:strCache>
            </c:strRef>
          </c:tx>
          <c:spPr>
            <a:ln w="508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circle"/>
            <c:size val="6"/>
            <c:spPr>
              <a:solidFill>
                <a:schemeClr val="bg1">
                  <a:lumMod val="85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xVal>
            <c:numRef>
              <c:f>'vk2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'vk2 tunteina'!$P$5:$P$30</c:f>
              <c:numCache>
                <c:formatCode>0.0</c:formatCode>
                <c:ptCount val="26"/>
                <c:pt idx="0">
                  <c:v>2.3042857142857147</c:v>
                </c:pt>
                <c:pt idx="1">
                  <c:v>2.0828571428571432</c:v>
                </c:pt>
                <c:pt idx="2">
                  <c:v>2.0071428571428571</c:v>
                </c:pt>
                <c:pt idx="3">
                  <c:v>2.7014285714285711</c:v>
                </c:pt>
                <c:pt idx="4">
                  <c:v>2.3200000000000003</c:v>
                </c:pt>
                <c:pt idx="5">
                  <c:v>2.14</c:v>
                </c:pt>
                <c:pt idx="6">
                  <c:v>1.9914285714285715</c:v>
                </c:pt>
                <c:pt idx="7">
                  <c:v>2.7600000000000002</c:v>
                </c:pt>
                <c:pt idx="8">
                  <c:v>2.5342857142857147</c:v>
                </c:pt>
                <c:pt idx="9">
                  <c:v>2.1371428571428566</c:v>
                </c:pt>
                <c:pt idx="10">
                  <c:v>2.2785714285714285</c:v>
                </c:pt>
                <c:pt idx="11">
                  <c:v>2.3199999999999998</c:v>
                </c:pt>
                <c:pt idx="12">
                  <c:v>2.2228571428571429</c:v>
                </c:pt>
                <c:pt idx="13">
                  <c:v>2.2442857142857142</c:v>
                </c:pt>
                <c:pt idx="14">
                  <c:v>2.5671428571428572</c:v>
                </c:pt>
                <c:pt idx="15">
                  <c:v>2.3614285714285717</c:v>
                </c:pt>
                <c:pt idx="16">
                  <c:v>2.65</c:v>
                </c:pt>
                <c:pt idx="17">
                  <c:v>2.7514285714285713</c:v>
                </c:pt>
                <c:pt idx="18">
                  <c:v>3.9928571428571429</c:v>
                </c:pt>
                <c:pt idx="19">
                  <c:v>4.9742857142857142</c:v>
                </c:pt>
                <c:pt idx="20">
                  <c:v>4.6357142857142861</c:v>
                </c:pt>
                <c:pt idx="21">
                  <c:v>3.6971428571428571</c:v>
                </c:pt>
                <c:pt idx="22">
                  <c:v>3.8371428571428576</c:v>
                </c:pt>
                <c:pt idx="23">
                  <c:v>2.0785714285714283</c:v>
                </c:pt>
                <c:pt idx="24">
                  <c:v>2.3042857142857147</c:v>
                </c:pt>
                <c:pt idx="25">
                  <c:v>2.0828571428571432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'vk2 tunteina'!$Q$4</c:f>
              <c:strCache>
                <c:ptCount val="1"/>
                <c:pt idx="0">
                  <c:v>Tal.sähkö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'vk2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'vk2 tunteina'!$Q$5:$Q$30</c:f>
              <c:numCache>
                <c:formatCode>0.0</c:formatCode>
                <c:ptCount val="26"/>
                <c:pt idx="0">
                  <c:v>1.0292857142857148</c:v>
                </c:pt>
                <c:pt idx="1">
                  <c:v>0.80785714285714327</c:v>
                </c:pt>
                <c:pt idx="2">
                  <c:v>0.73214285714285721</c:v>
                </c:pt>
                <c:pt idx="3">
                  <c:v>1.4264285714285712</c:v>
                </c:pt>
                <c:pt idx="4">
                  <c:v>1.0450000000000004</c:v>
                </c:pt>
                <c:pt idx="5">
                  <c:v>0.86500000000000021</c:v>
                </c:pt>
                <c:pt idx="6">
                  <c:v>0.71642857142857164</c:v>
                </c:pt>
                <c:pt idx="7">
                  <c:v>1.4850000000000003</c:v>
                </c:pt>
                <c:pt idx="8">
                  <c:v>1.2592857142857148</c:v>
                </c:pt>
                <c:pt idx="9">
                  <c:v>0.86214285714285666</c:v>
                </c:pt>
                <c:pt idx="10">
                  <c:v>1.0035714285714286</c:v>
                </c:pt>
                <c:pt idx="11">
                  <c:v>1.0449999999999999</c:v>
                </c:pt>
                <c:pt idx="12">
                  <c:v>0.94785714285714295</c:v>
                </c:pt>
                <c:pt idx="13">
                  <c:v>0.96928571428571431</c:v>
                </c:pt>
                <c:pt idx="14">
                  <c:v>1.2921428571428573</c:v>
                </c:pt>
                <c:pt idx="15">
                  <c:v>1.0864285714285717</c:v>
                </c:pt>
                <c:pt idx="16">
                  <c:v>1.375</c:v>
                </c:pt>
                <c:pt idx="17">
                  <c:v>1.4764285714285714</c:v>
                </c:pt>
                <c:pt idx="18">
                  <c:v>2.717857142857143</c:v>
                </c:pt>
                <c:pt idx="19">
                  <c:v>3.6992857142857143</c:v>
                </c:pt>
                <c:pt idx="20">
                  <c:v>3.3607142857142862</c:v>
                </c:pt>
                <c:pt idx="21">
                  <c:v>2.4221428571428572</c:v>
                </c:pt>
                <c:pt idx="22">
                  <c:v>2.5621428571428577</c:v>
                </c:pt>
                <c:pt idx="23">
                  <c:v>0.80357142857142838</c:v>
                </c:pt>
                <c:pt idx="24">
                  <c:v>1.0292857142857148</c:v>
                </c:pt>
                <c:pt idx="25">
                  <c:v>0.80785714285714327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645760"/>
        <c:axId val="40647680"/>
      </c:scatterChart>
      <c:valAx>
        <c:axId val="40645760"/>
        <c:scaling>
          <c:orientation val="minMax"/>
          <c:max val="42031.1"/>
          <c:min val="4203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h:mm;@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i-FI"/>
          </a:p>
        </c:txPr>
        <c:crossAx val="40647680"/>
        <c:crosses val="autoZero"/>
        <c:crossBetween val="midCat"/>
        <c:majorUnit val="0.25"/>
        <c:minorUnit val="4.1666667000000018E-2"/>
      </c:valAx>
      <c:valAx>
        <c:axId val="4064768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4064576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4763364564166044"/>
          <c:y val="0.14604235205995222"/>
          <c:w val="0.1032292996991699"/>
          <c:h val="0.34010870633016665"/>
        </c:manualLayout>
      </c:layout>
      <c:overlay val="0"/>
    </c:legend>
    <c:plotVisOnly val="1"/>
    <c:dispBlanksAs val="gap"/>
    <c:showDLblsOverMax val="0"/>
  </c:char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642915693087721E-2"/>
          <c:y val="8.3754490417891278E-2"/>
          <c:w val="0.87112399507898641"/>
          <c:h val="0.85971268894886987"/>
        </c:manualLayout>
      </c:layout>
      <c:scatterChart>
        <c:scatterStyle val="lineMarker"/>
        <c:varyColors val="0"/>
        <c:ser>
          <c:idx val="0"/>
          <c:order val="0"/>
          <c:tx>
            <c:strRef>
              <c:f>'vk5 tunteina'!$C$3</c:f>
              <c:strCache>
                <c:ptCount val="1"/>
                <c:pt idx="0">
                  <c:v>Kulutus(kWh)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pPr>
              <a:noFill/>
              <a:ln>
                <a:solidFill>
                  <a:srgbClr val="FF0000"/>
                </a:solidFill>
              </a:ln>
            </c:spPr>
          </c:marker>
          <c:trendline>
            <c:trendlineType val="linear"/>
            <c:dispRSqr val="0"/>
            <c:dispEq val="0"/>
          </c:trendline>
          <c:xVal>
            <c:numRef>
              <c:f>'vk5 tunteina'!$B$4:$B$172</c:f>
              <c:numCache>
                <c:formatCode>m/d/yyyy\ h:mm</c:formatCode>
                <c:ptCount val="169"/>
                <c:pt idx="1">
                  <c:v>42030</c:v>
                </c:pt>
                <c:pt idx="2">
                  <c:v>42030.041666666664</c:v>
                </c:pt>
                <c:pt idx="3">
                  <c:v>42030.083333333336</c:v>
                </c:pt>
                <c:pt idx="4">
                  <c:v>42030.124999826388</c:v>
                </c:pt>
                <c:pt idx="5">
                  <c:v>42030.166666435187</c:v>
                </c:pt>
                <c:pt idx="6">
                  <c:v>42030.208333043978</c:v>
                </c:pt>
                <c:pt idx="7">
                  <c:v>42030.249999652777</c:v>
                </c:pt>
                <c:pt idx="8">
                  <c:v>42030.291666261575</c:v>
                </c:pt>
                <c:pt idx="9">
                  <c:v>42030.333332870374</c:v>
                </c:pt>
                <c:pt idx="10">
                  <c:v>42030.374999479165</c:v>
                </c:pt>
                <c:pt idx="11">
                  <c:v>42030.416666087964</c:v>
                </c:pt>
                <c:pt idx="12">
                  <c:v>42030.458332696762</c:v>
                </c:pt>
                <c:pt idx="13">
                  <c:v>42030.499999305554</c:v>
                </c:pt>
                <c:pt idx="14">
                  <c:v>42030.541665914352</c:v>
                </c:pt>
                <c:pt idx="15">
                  <c:v>42030.583332523151</c:v>
                </c:pt>
                <c:pt idx="16">
                  <c:v>42030.624999131942</c:v>
                </c:pt>
                <c:pt idx="17">
                  <c:v>42030.66666574074</c:v>
                </c:pt>
                <c:pt idx="18">
                  <c:v>42030.708332349539</c:v>
                </c:pt>
                <c:pt idx="19">
                  <c:v>42030.74999895833</c:v>
                </c:pt>
                <c:pt idx="20">
                  <c:v>42030.791665567129</c:v>
                </c:pt>
                <c:pt idx="21">
                  <c:v>42030.833332175927</c:v>
                </c:pt>
                <c:pt idx="22">
                  <c:v>42030.874998784719</c:v>
                </c:pt>
                <c:pt idx="23">
                  <c:v>42030.916665393517</c:v>
                </c:pt>
                <c:pt idx="24">
                  <c:v>42030.958332002316</c:v>
                </c:pt>
                <c:pt idx="25">
                  <c:v>42030.999998611114</c:v>
                </c:pt>
                <c:pt idx="26">
                  <c:v>42031.041665219906</c:v>
                </c:pt>
                <c:pt idx="27">
                  <c:v>42031.083331828704</c:v>
                </c:pt>
                <c:pt idx="28">
                  <c:v>42031.124998437503</c:v>
                </c:pt>
                <c:pt idx="29">
                  <c:v>42031.166665046294</c:v>
                </c:pt>
                <c:pt idx="30">
                  <c:v>42031.208331655092</c:v>
                </c:pt>
                <c:pt idx="31">
                  <c:v>42031.249998263891</c:v>
                </c:pt>
                <c:pt idx="32">
                  <c:v>42031.291664872682</c:v>
                </c:pt>
                <c:pt idx="33">
                  <c:v>42031.333331481481</c:v>
                </c:pt>
                <c:pt idx="34">
                  <c:v>42031.374998090279</c:v>
                </c:pt>
                <c:pt idx="35">
                  <c:v>42031.416664699071</c:v>
                </c:pt>
                <c:pt idx="36">
                  <c:v>42031.458331307869</c:v>
                </c:pt>
                <c:pt idx="37">
                  <c:v>42031.499997916668</c:v>
                </c:pt>
                <c:pt idx="38">
                  <c:v>42031.541664525466</c:v>
                </c:pt>
                <c:pt idx="39">
                  <c:v>42031.583331134258</c:v>
                </c:pt>
                <c:pt idx="40">
                  <c:v>42031.624997743056</c:v>
                </c:pt>
                <c:pt idx="41">
                  <c:v>42031.666664351855</c:v>
                </c:pt>
                <c:pt idx="42">
                  <c:v>42031.708330960646</c:v>
                </c:pt>
                <c:pt idx="43">
                  <c:v>42031.749997569445</c:v>
                </c:pt>
                <c:pt idx="44">
                  <c:v>42031.791664178243</c:v>
                </c:pt>
                <c:pt idx="45">
                  <c:v>42031.833330787034</c:v>
                </c:pt>
                <c:pt idx="46">
                  <c:v>42031.874997395833</c:v>
                </c:pt>
                <c:pt idx="47">
                  <c:v>42031.916664004631</c:v>
                </c:pt>
                <c:pt idx="48">
                  <c:v>42031.958330613423</c:v>
                </c:pt>
                <c:pt idx="49">
                  <c:v>42031.999997222221</c:v>
                </c:pt>
                <c:pt idx="50">
                  <c:v>42032.04166383102</c:v>
                </c:pt>
                <c:pt idx="51">
                  <c:v>42032.083330439818</c:v>
                </c:pt>
                <c:pt idx="52">
                  <c:v>42032.12499704861</c:v>
                </c:pt>
                <c:pt idx="53">
                  <c:v>42032.166663657408</c:v>
                </c:pt>
                <c:pt idx="54">
                  <c:v>42032.208330266207</c:v>
                </c:pt>
                <c:pt idx="55">
                  <c:v>42032.249996874998</c:v>
                </c:pt>
                <c:pt idx="56">
                  <c:v>42032.291663483797</c:v>
                </c:pt>
                <c:pt idx="57">
                  <c:v>42032.333330092595</c:v>
                </c:pt>
                <c:pt idx="58">
                  <c:v>42032.374996701386</c:v>
                </c:pt>
                <c:pt idx="59">
                  <c:v>42032.416663310185</c:v>
                </c:pt>
                <c:pt idx="60">
                  <c:v>42032.458329918984</c:v>
                </c:pt>
                <c:pt idx="61">
                  <c:v>42032.499996527775</c:v>
                </c:pt>
                <c:pt idx="62">
                  <c:v>42032.541663136573</c:v>
                </c:pt>
                <c:pt idx="63">
                  <c:v>42032.583329745372</c:v>
                </c:pt>
                <c:pt idx="64">
                  <c:v>42032.624996354163</c:v>
                </c:pt>
                <c:pt idx="65">
                  <c:v>42032.666662962962</c:v>
                </c:pt>
                <c:pt idx="66">
                  <c:v>42032.70832957176</c:v>
                </c:pt>
                <c:pt idx="67">
                  <c:v>42032.749996180559</c:v>
                </c:pt>
                <c:pt idx="68">
                  <c:v>42032.79166278935</c:v>
                </c:pt>
                <c:pt idx="69">
                  <c:v>42032.833329398149</c:v>
                </c:pt>
                <c:pt idx="70">
                  <c:v>42032.874996006947</c:v>
                </c:pt>
                <c:pt idx="71">
                  <c:v>42032.916662615738</c:v>
                </c:pt>
                <c:pt idx="72">
                  <c:v>42032.958329224537</c:v>
                </c:pt>
                <c:pt idx="73">
                  <c:v>42032.999995833336</c:v>
                </c:pt>
                <c:pt idx="74">
                  <c:v>42033.041662442127</c:v>
                </c:pt>
                <c:pt idx="75">
                  <c:v>42033.083329050925</c:v>
                </c:pt>
                <c:pt idx="76">
                  <c:v>42033.124995659724</c:v>
                </c:pt>
                <c:pt idx="77">
                  <c:v>42033.166662268515</c:v>
                </c:pt>
                <c:pt idx="78">
                  <c:v>42033.208328877314</c:v>
                </c:pt>
                <c:pt idx="79">
                  <c:v>42033.249995486112</c:v>
                </c:pt>
                <c:pt idx="80">
                  <c:v>42033.291662094911</c:v>
                </c:pt>
                <c:pt idx="81">
                  <c:v>42033.333328703702</c:v>
                </c:pt>
                <c:pt idx="82">
                  <c:v>42033.374995312501</c:v>
                </c:pt>
                <c:pt idx="83">
                  <c:v>42033.416661921299</c:v>
                </c:pt>
                <c:pt idx="84">
                  <c:v>42033.458328530091</c:v>
                </c:pt>
                <c:pt idx="85">
                  <c:v>42033.499995138889</c:v>
                </c:pt>
                <c:pt idx="86">
                  <c:v>42033.541661747688</c:v>
                </c:pt>
                <c:pt idx="87">
                  <c:v>42033.583328356479</c:v>
                </c:pt>
                <c:pt idx="88">
                  <c:v>42033.624994965277</c:v>
                </c:pt>
                <c:pt idx="89">
                  <c:v>42033.666661574076</c:v>
                </c:pt>
                <c:pt idx="90">
                  <c:v>42033.708328182867</c:v>
                </c:pt>
                <c:pt idx="91">
                  <c:v>42033.749994791666</c:v>
                </c:pt>
                <c:pt idx="92">
                  <c:v>42033.791661400464</c:v>
                </c:pt>
                <c:pt idx="93">
                  <c:v>42033.833328009256</c:v>
                </c:pt>
                <c:pt idx="94">
                  <c:v>42033.874994618054</c:v>
                </c:pt>
                <c:pt idx="95">
                  <c:v>42033.916661226853</c:v>
                </c:pt>
                <c:pt idx="96">
                  <c:v>42033.958327835651</c:v>
                </c:pt>
                <c:pt idx="97">
                  <c:v>42034</c:v>
                </c:pt>
                <c:pt idx="98">
                  <c:v>42034.041666666664</c:v>
                </c:pt>
                <c:pt idx="99">
                  <c:v>42034.08333321759</c:v>
                </c:pt>
                <c:pt idx="100">
                  <c:v>42034.124999826388</c:v>
                </c:pt>
                <c:pt idx="101">
                  <c:v>42034.166666435187</c:v>
                </c:pt>
                <c:pt idx="102">
                  <c:v>42034.208333043978</c:v>
                </c:pt>
                <c:pt idx="103">
                  <c:v>42034.249999652777</c:v>
                </c:pt>
                <c:pt idx="104">
                  <c:v>42034.291666261575</c:v>
                </c:pt>
                <c:pt idx="105">
                  <c:v>42034.333332870374</c:v>
                </c:pt>
                <c:pt idx="106">
                  <c:v>42034.374999479165</c:v>
                </c:pt>
                <c:pt idx="107">
                  <c:v>42034.416666087964</c:v>
                </c:pt>
                <c:pt idx="108">
                  <c:v>42034.458332696762</c:v>
                </c:pt>
                <c:pt idx="109">
                  <c:v>42034.499999305554</c:v>
                </c:pt>
                <c:pt idx="110">
                  <c:v>42034.541665914352</c:v>
                </c:pt>
                <c:pt idx="111">
                  <c:v>42034.583332523151</c:v>
                </c:pt>
                <c:pt idx="112">
                  <c:v>42034.624999131942</c:v>
                </c:pt>
                <c:pt idx="113">
                  <c:v>42034.66666574074</c:v>
                </c:pt>
                <c:pt idx="114">
                  <c:v>42034.708332349539</c:v>
                </c:pt>
                <c:pt idx="115">
                  <c:v>42034.74999895833</c:v>
                </c:pt>
                <c:pt idx="116">
                  <c:v>42034.791665567129</c:v>
                </c:pt>
                <c:pt idx="117">
                  <c:v>42034.833332175927</c:v>
                </c:pt>
                <c:pt idx="118">
                  <c:v>42034.874998784719</c:v>
                </c:pt>
                <c:pt idx="119">
                  <c:v>42034.916665393517</c:v>
                </c:pt>
                <c:pt idx="120">
                  <c:v>42034.958332002316</c:v>
                </c:pt>
                <c:pt idx="121">
                  <c:v>42034.999998611114</c:v>
                </c:pt>
                <c:pt idx="122">
                  <c:v>42035.041665219906</c:v>
                </c:pt>
                <c:pt idx="123">
                  <c:v>42035.083331828704</c:v>
                </c:pt>
                <c:pt idx="124">
                  <c:v>42035.124998437503</c:v>
                </c:pt>
                <c:pt idx="125">
                  <c:v>42035.166665046294</c:v>
                </c:pt>
                <c:pt idx="126">
                  <c:v>42035.208331655092</c:v>
                </c:pt>
                <c:pt idx="127">
                  <c:v>42035.249998263891</c:v>
                </c:pt>
                <c:pt idx="128">
                  <c:v>42035.291664872682</c:v>
                </c:pt>
                <c:pt idx="129">
                  <c:v>42035.333331481481</c:v>
                </c:pt>
                <c:pt idx="130">
                  <c:v>42035.374998090279</c:v>
                </c:pt>
                <c:pt idx="131">
                  <c:v>42035.416664699071</c:v>
                </c:pt>
                <c:pt idx="132">
                  <c:v>42035.458331307869</c:v>
                </c:pt>
                <c:pt idx="133">
                  <c:v>42035.499997916668</c:v>
                </c:pt>
                <c:pt idx="134">
                  <c:v>42035.541664525466</c:v>
                </c:pt>
                <c:pt idx="135">
                  <c:v>42035.583331134258</c:v>
                </c:pt>
                <c:pt idx="136">
                  <c:v>42035.624997743056</c:v>
                </c:pt>
                <c:pt idx="137">
                  <c:v>42035.666664351855</c:v>
                </c:pt>
                <c:pt idx="138">
                  <c:v>42035.708330960646</c:v>
                </c:pt>
                <c:pt idx="139">
                  <c:v>42035.749997569445</c:v>
                </c:pt>
                <c:pt idx="140">
                  <c:v>42035.791664178243</c:v>
                </c:pt>
                <c:pt idx="141">
                  <c:v>42035.833330787034</c:v>
                </c:pt>
                <c:pt idx="142">
                  <c:v>42035.874997395833</c:v>
                </c:pt>
                <c:pt idx="143">
                  <c:v>42035.916664004631</c:v>
                </c:pt>
                <c:pt idx="144">
                  <c:v>42035.958330613423</c:v>
                </c:pt>
                <c:pt idx="145">
                  <c:v>42035.999997222221</c:v>
                </c:pt>
                <c:pt idx="146">
                  <c:v>42036.04166383102</c:v>
                </c:pt>
                <c:pt idx="147">
                  <c:v>42036.083330439818</c:v>
                </c:pt>
                <c:pt idx="148">
                  <c:v>42036.12499704861</c:v>
                </c:pt>
                <c:pt idx="149">
                  <c:v>42036.166663657408</c:v>
                </c:pt>
                <c:pt idx="150">
                  <c:v>42036.208330266207</c:v>
                </c:pt>
                <c:pt idx="151">
                  <c:v>42036.249996874998</c:v>
                </c:pt>
                <c:pt idx="152">
                  <c:v>42036.291663483797</c:v>
                </c:pt>
                <c:pt idx="153">
                  <c:v>42036.333330092595</c:v>
                </c:pt>
                <c:pt idx="154">
                  <c:v>42036.374996701386</c:v>
                </c:pt>
                <c:pt idx="155">
                  <c:v>42036.416663310185</c:v>
                </c:pt>
                <c:pt idx="156">
                  <c:v>42036.458329918984</c:v>
                </c:pt>
                <c:pt idx="157">
                  <c:v>42036.499996527775</c:v>
                </c:pt>
                <c:pt idx="158">
                  <c:v>42036.541663136573</c:v>
                </c:pt>
                <c:pt idx="159">
                  <c:v>42036.583329745372</c:v>
                </c:pt>
                <c:pt idx="160">
                  <c:v>42036.624996354163</c:v>
                </c:pt>
                <c:pt idx="161">
                  <c:v>42036.666662962962</c:v>
                </c:pt>
                <c:pt idx="162">
                  <c:v>42036.70832957176</c:v>
                </c:pt>
                <c:pt idx="163">
                  <c:v>42036.749996180559</c:v>
                </c:pt>
                <c:pt idx="164">
                  <c:v>42036.79166278935</c:v>
                </c:pt>
                <c:pt idx="165">
                  <c:v>42036.833329398149</c:v>
                </c:pt>
                <c:pt idx="166">
                  <c:v>42036.874996006947</c:v>
                </c:pt>
                <c:pt idx="167">
                  <c:v>42036.916662615738</c:v>
                </c:pt>
                <c:pt idx="168">
                  <c:v>42036.958329224537</c:v>
                </c:pt>
              </c:numCache>
            </c:numRef>
          </c:xVal>
          <c:yVal>
            <c:numRef>
              <c:f>'vk5 tunteina'!$C$4:$C$172</c:f>
              <c:numCache>
                <c:formatCode>0.00</c:formatCode>
                <c:ptCount val="169"/>
                <c:pt idx="1">
                  <c:v>1.18</c:v>
                </c:pt>
                <c:pt idx="2">
                  <c:v>1.22</c:v>
                </c:pt>
                <c:pt idx="3">
                  <c:v>2.44</c:v>
                </c:pt>
                <c:pt idx="4">
                  <c:v>1</c:v>
                </c:pt>
                <c:pt idx="5">
                  <c:v>2.67</c:v>
                </c:pt>
                <c:pt idx="6">
                  <c:v>2.4</c:v>
                </c:pt>
                <c:pt idx="7">
                  <c:v>2.11</c:v>
                </c:pt>
                <c:pt idx="8">
                  <c:v>2.59</c:v>
                </c:pt>
                <c:pt idx="9">
                  <c:v>1.39</c:v>
                </c:pt>
                <c:pt idx="10">
                  <c:v>1.77</c:v>
                </c:pt>
                <c:pt idx="11">
                  <c:v>1.84</c:v>
                </c:pt>
                <c:pt idx="12">
                  <c:v>0.57000000000000006</c:v>
                </c:pt>
                <c:pt idx="13">
                  <c:v>2.64</c:v>
                </c:pt>
                <c:pt idx="14">
                  <c:v>1.84</c:v>
                </c:pt>
                <c:pt idx="15">
                  <c:v>1.24</c:v>
                </c:pt>
                <c:pt idx="16">
                  <c:v>3.53</c:v>
                </c:pt>
                <c:pt idx="17">
                  <c:v>3.03</c:v>
                </c:pt>
                <c:pt idx="18">
                  <c:v>1.91</c:v>
                </c:pt>
                <c:pt idx="19">
                  <c:v>3.3</c:v>
                </c:pt>
                <c:pt idx="20">
                  <c:v>3.44</c:v>
                </c:pt>
                <c:pt idx="21">
                  <c:v>4.97</c:v>
                </c:pt>
                <c:pt idx="22">
                  <c:v>2.17</c:v>
                </c:pt>
                <c:pt idx="23">
                  <c:v>2.41</c:v>
                </c:pt>
                <c:pt idx="24">
                  <c:v>2.06</c:v>
                </c:pt>
                <c:pt idx="25">
                  <c:v>0.99</c:v>
                </c:pt>
                <c:pt idx="26">
                  <c:v>2.59</c:v>
                </c:pt>
                <c:pt idx="27">
                  <c:v>1.01</c:v>
                </c:pt>
                <c:pt idx="28">
                  <c:v>3.26</c:v>
                </c:pt>
                <c:pt idx="29">
                  <c:v>3.69</c:v>
                </c:pt>
                <c:pt idx="30">
                  <c:v>1.34</c:v>
                </c:pt>
                <c:pt idx="31">
                  <c:v>2.2999999999999998</c:v>
                </c:pt>
                <c:pt idx="32">
                  <c:v>0.73</c:v>
                </c:pt>
                <c:pt idx="33">
                  <c:v>1.05</c:v>
                </c:pt>
                <c:pt idx="34">
                  <c:v>2.39</c:v>
                </c:pt>
                <c:pt idx="35">
                  <c:v>0.68</c:v>
                </c:pt>
                <c:pt idx="36">
                  <c:v>1.72</c:v>
                </c:pt>
                <c:pt idx="37">
                  <c:v>1.67</c:v>
                </c:pt>
                <c:pt idx="38">
                  <c:v>1.1100000000000001</c:v>
                </c:pt>
                <c:pt idx="39">
                  <c:v>4.6900000000000004</c:v>
                </c:pt>
                <c:pt idx="40">
                  <c:v>2.62</c:v>
                </c:pt>
                <c:pt idx="41">
                  <c:v>2.8</c:v>
                </c:pt>
                <c:pt idx="42">
                  <c:v>3.14</c:v>
                </c:pt>
                <c:pt idx="43">
                  <c:v>2.4500000000000002</c:v>
                </c:pt>
                <c:pt idx="44">
                  <c:v>3.26</c:v>
                </c:pt>
                <c:pt idx="45">
                  <c:v>3.83</c:v>
                </c:pt>
                <c:pt idx="46">
                  <c:v>4.45</c:v>
                </c:pt>
                <c:pt idx="47">
                  <c:v>5.86</c:v>
                </c:pt>
                <c:pt idx="48">
                  <c:v>3.13</c:v>
                </c:pt>
                <c:pt idx="49">
                  <c:v>2.72</c:v>
                </c:pt>
                <c:pt idx="50">
                  <c:v>3.76</c:v>
                </c:pt>
                <c:pt idx="51">
                  <c:v>1.19</c:v>
                </c:pt>
                <c:pt idx="52">
                  <c:v>1.18</c:v>
                </c:pt>
                <c:pt idx="53">
                  <c:v>2.2400000000000002</c:v>
                </c:pt>
                <c:pt idx="54">
                  <c:v>0.36</c:v>
                </c:pt>
                <c:pt idx="55">
                  <c:v>1.6</c:v>
                </c:pt>
                <c:pt idx="56">
                  <c:v>1.19</c:v>
                </c:pt>
                <c:pt idx="57">
                  <c:v>0.67</c:v>
                </c:pt>
                <c:pt idx="58">
                  <c:v>3.43</c:v>
                </c:pt>
                <c:pt idx="59">
                  <c:v>1.64</c:v>
                </c:pt>
                <c:pt idx="60">
                  <c:v>1.55</c:v>
                </c:pt>
                <c:pt idx="61">
                  <c:v>1.3</c:v>
                </c:pt>
                <c:pt idx="62">
                  <c:v>0.81</c:v>
                </c:pt>
                <c:pt idx="63">
                  <c:v>2.4900000000000002</c:v>
                </c:pt>
                <c:pt idx="64">
                  <c:v>0.4</c:v>
                </c:pt>
                <c:pt idx="65">
                  <c:v>1.55</c:v>
                </c:pt>
                <c:pt idx="66">
                  <c:v>1.45</c:v>
                </c:pt>
                <c:pt idx="67">
                  <c:v>1.1200000000000001</c:v>
                </c:pt>
                <c:pt idx="68">
                  <c:v>5.27</c:v>
                </c:pt>
                <c:pt idx="69">
                  <c:v>3.87</c:v>
                </c:pt>
                <c:pt idx="70">
                  <c:v>1.59</c:v>
                </c:pt>
                <c:pt idx="71">
                  <c:v>3.84</c:v>
                </c:pt>
                <c:pt idx="72">
                  <c:v>2.91</c:v>
                </c:pt>
                <c:pt idx="73">
                  <c:v>1.01</c:v>
                </c:pt>
                <c:pt idx="74">
                  <c:v>1.8</c:v>
                </c:pt>
                <c:pt idx="75">
                  <c:v>2.77</c:v>
                </c:pt>
                <c:pt idx="76">
                  <c:v>1.31</c:v>
                </c:pt>
                <c:pt idx="77">
                  <c:v>4.12</c:v>
                </c:pt>
                <c:pt idx="78">
                  <c:v>2.4700000000000002</c:v>
                </c:pt>
                <c:pt idx="79">
                  <c:v>1.82</c:v>
                </c:pt>
                <c:pt idx="80">
                  <c:v>2.48</c:v>
                </c:pt>
                <c:pt idx="81">
                  <c:v>1.1000000000000001</c:v>
                </c:pt>
                <c:pt idx="82">
                  <c:v>2.72</c:v>
                </c:pt>
                <c:pt idx="83">
                  <c:v>0.46</c:v>
                </c:pt>
                <c:pt idx="84">
                  <c:v>0.97</c:v>
                </c:pt>
                <c:pt idx="85">
                  <c:v>1.84</c:v>
                </c:pt>
                <c:pt idx="86">
                  <c:v>1.32</c:v>
                </c:pt>
                <c:pt idx="87">
                  <c:v>2.66</c:v>
                </c:pt>
                <c:pt idx="88">
                  <c:v>1.88</c:v>
                </c:pt>
                <c:pt idx="89">
                  <c:v>2.93</c:v>
                </c:pt>
                <c:pt idx="90">
                  <c:v>4.41</c:v>
                </c:pt>
                <c:pt idx="91">
                  <c:v>1.86</c:v>
                </c:pt>
                <c:pt idx="92">
                  <c:v>1.6</c:v>
                </c:pt>
                <c:pt idx="93">
                  <c:v>4.22</c:v>
                </c:pt>
                <c:pt idx="94">
                  <c:v>2.33</c:v>
                </c:pt>
                <c:pt idx="95">
                  <c:v>1.71</c:v>
                </c:pt>
                <c:pt idx="96">
                  <c:v>3.39</c:v>
                </c:pt>
                <c:pt idx="97">
                  <c:v>1.03</c:v>
                </c:pt>
                <c:pt idx="98">
                  <c:v>2.57</c:v>
                </c:pt>
                <c:pt idx="99">
                  <c:v>3.64</c:v>
                </c:pt>
                <c:pt idx="100">
                  <c:v>1.02</c:v>
                </c:pt>
                <c:pt idx="101">
                  <c:v>3.17</c:v>
                </c:pt>
                <c:pt idx="102">
                  <c:v>1.42</c:v>
                </c:pt>
                <c:pt idx="103">
                  <c:v>2.1800000000000002</c:v>
                </c:pt>
                <c:pt idx="104">
                  <c:v>2.2599999999999998</c:v>
                </c:pt>
                <c:pt idx="105">
                  <c:v>0.81</c:v>
                </c:pt>
                <c:pt idx="106">
                  <c:v>2.71</c:v>
                </c:pt>
                <c:pt idx="107">
                  <c:v>0.71</c:v>
                </c:pt>
                <c:pt idx="108">
                  <c:v>0.8</c:v>
                </c:pt>
                <c:pt idx="109">
                  <c:v>3.48</c:v>
                </c:pt>
                <c:pt idx="110">
                  <c:v>1.72</c:v>
                </c:pt>
                <c:pt idx="111">
                  <c:v>1.66</c:v>
                </c:pt>
                <c:pt idx="112">
                  <c:v>1.1499999999999999</c:v>
                </c:pt>
                <c:pt idx="113">
                  <c:v>1.32</c:v>
                </c:pt>
                <c:pt idx="114">
                  <c:v>4.12</c:v>
                </c:pt>
                <c:pt idx="115">
                  <c:v>1.88</c:v>
                </c:pt>
                <c:pt idx="116">
                  <c:v>5.58</c:v>
                </c:pt>
                <c:pt idx="117">
                  <c:v>4.13</c:v>
                </c:pt>
                <c:pt idx="118">
                  <c:v>3.2</c:v>
                </c:pt>
                <c:pt idx="119">
                  <c:v>1.89</c:v>
                </c:pt>
                <c:pt idx="120">
                  <c:v>3.4</c:v>
                </c:pt>
                <c:pt idx="121">
                  <c:v>3.15</c:v>
                </c:pt>
                <c:pt idx="122">
                  <c:v>1.2</c:v>
                </c:pt>
                <c:pt idx="123">
                  <c:v>2.76</c:v>
                </c:pt>
                <c:pt idx="124">
                  <c:v>1</c:v>
                </c:pt>
                <c:pt idx="125">
                  <c:v>1.76</c:v>
                </c:pt>
                <c:pt idx="126">
                  <c:v>1.61</c:v>
                </c:pt>
                <c:pt idx="127">
                  <c:v>0.41</c:v>
                </c:pt>
                <c:pt idx="128">
                  <c:v>2.89</c:v>
                </c:pt>
                <c:pt idx="129">
                  <c:v>1.01</c:v>
                </c:pt>
                <c:pt idx="130">
                  <c:v>4.3499999999999996</c:v>
                </c:pt>
                <c:pt idx="131">
                  <c:v>5.92</c:v>
                </c:pt>
                <c:pt idx="132">
                  <c:v>0.57999999999999996</c:v>
                </c:pt>
                <c:pt idx="133">
                  <c:v>0.9</c:v>
                </c:pt>
                <c:pt idx="134">
                  <c:v>1.67</c:v>
                </c:pt>
                <c:pt idx="135">
                  <c:v>1.7000000000000002</c:v>
                </c:pt>
                <c:pt idx="136">
                  <c:v>2.2800000000000002</c:v>
                </c:pt>
                <c:pt idx="137">
                  <c:v>1.42</c:v>
                </c:pt>
                <c:pt idx="138">
                  <c:v>2.14</c:v>
                </c:pt>
                <c:pt idx="139">
                  <c:v>2.62</c:v>
                </c:pt>
                <c:pt idx="140">
                  <c:v>1.6800000000000002</c:v>
                </c:pt>
                <c:pt idx="141">
                  <c:v>3.64</c:v>
                </c:pt>
                <c:pt idx="142">
                  <c:v>3.86</c:v>
                </c:pt>
                <c:pt idx="143">
                  <c:v>1.45</c:v>
                </c:pt>
                <c:pt idx="144">
                  <c:v>2.25</c:v>
                </c:pt>
                <c:pt idx="145">
                  <c:v>4.2300000000000004</c:v>
                </c:pt>
                <c:pt idx="146">
                  <c:v>1.64</c:v>
                </c:pt>
                <c:pt idx="147">
                  <c:v>2.2599999999999998</c:v>
                </c:pt>
                <c:pt idx="148">
                  <c:v>1.48</c:v>
                </c:pt>
                <c:pt idx="149">
                  <c:v>1.19</c:v>
                </c:pt>
                <c:pt idx="150">
                  <c:v>2.4300000000000002</c:v>
                </c:pt>
                <c:pt idx="151">
                  <c:v>0.52</c:v>
                </c:pt>
                <c:pt idx="152">
                  <c:v>2.33</c:v>
                </c:pt>
                <c:pt idx="153">
                  <c:v>1.34</c:v>
                </c:pt>
                <c:pt idx="154">
                  <c:v>1.3</c:v>
                </c:pt>
                <c:pt idx="155">
                  <c:v>2.97</c:v>
                </c:pt>
                <c:pt idx="156">
                  <c:v>2.33</c:v>
                </c:pt>
                <c:pt idx="157">
                  <c:v>3.04</c:v>
                </c:pt>
                <c:pt idx="158">
                  <c:v>2.73</c:v>
                </c:pt>
                <c:pt idx="159">
                  <c:v>0.98</c:v>
                </c:pt>
                <c:pt idx="160">
                  <c:v>1.65</c:v>
                </c:pt>
                <c:pt idx="161">
                  <c:v>3.24</c:v>
                </c:pt>
                <c:pt idx="162">
                  <c:v>1.52</c:v>
                </c:pt>
                <c:pt idx="163">
                  <c:v>2.61</c:v>
                </c:pt>
                <c:pt idx="164">
                  <c:v>7.62</c:v>
                </c:pt>
                <c:pt idx="165">
                  <c:v>6.28</c:v>
                </c:pt>
                <c:pt idx="166">
                  <c:v>2.41</c:v>
                </c:pt>
                <c:pt idx="167">
                  <c:v>4</c:v>
                </c:pt>
                <c:pt idx="168">
                  <c:v>2.84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69216"/>
        <c:axId val="41775488"/>
      </c:scatterChart>
      <c:scatterChart>
        <c:scatterStyle val="lineMarker"/>
        <c:varyColors val="0"/>
        <c:ser>
          <c:idx val="1"/>
          <c:order val="1"/>
          <c:tx>
            <c:strRef>
              <c:f>'vk5 tunteina'!$F$3</c:f>
              <c:strCache>
                <c:ptCount val="1"/>
                <c:pt idx="0">
                  <c:v>t</c:v>
                </c:pt>
              </c:strCache>
            </c:strRef>
          </c:tx>
          <c:spPr>
            <a:ln w="22225">
              <a:solidFill>
                <a:srgbClr val="0070C0"/>
              </a:solidFill>
            </a:ln>
          </c:spPr>
          <c:marker>
            <c:spPr>
              <a:noFill/>
              <a:ln>
                <a:solidFill>
                  <a:srgbClr val="0070C0"/>
                </a:solidFill>
              </a:ln>
            </c:spPr>
          </c:marker>
          <c:xVal>
            <c:numRef>
              <c:f>'vk5 tunteina'!$E$5:$E$20</c:f>
              <c:numCache>
                <c:formatCode>d\.m\.yyyy\ h:mm;@</c:formatCode>
                <c:ptCount val="16"/>
                <c:pt idx="0">
                  <c:v>42030</c:v>
                </c:pt>
                <c:pt idx="1">
                  <c:v>42030.958333333336</c:v>
                </c:pt>
                <c:pt idx="2">
                  <c:v>42031</c:v>
                </c:pt>
                <c:pt idx="3">
                  <c:v>42031.958333333336</c:v>
                </c:pt>
                <c:pt idx="4">
                  <c:v>42032</c:v>
                </c:pt>
                <c:pt idx="5">
                  <c:v>42032.958333333336</c:v>
                </c:pt>
                <c:pt idx="6">
                  <c:v>42033</c:v>
                </c:pt>
                <c:pt idx="7">
                  <c:v>42033.958333333336</c:v>
                </c:pt>
                <c:pt idx="8">
                  <c:v>42034</c:v>
                </c:pt>
                <c:pt idx="9">
                  <c:v>42034.958333333336</c:v>
                </c:pt>
                <c:pt idx="10">
                  <c:v>42035</c:v>
                </c:pt>
                <c:pt idx="11">
                  <c:v>42035.958333333336</c:v>
                </c:pt>
                <c:pt idx="12">
                  <c:v>42036</c:v>
                </c:pt>
                <c:pt idx="13">
                  <c:v>42036.958333333336</c:v>
                </c:pt>
                <c:pt idx="14">
                  <c:v>42037</c:v>
                </c:pt>
                <c:pt idx="15">
                  <c:v>42037.958333333336</c:v>
                </c:pt>
              </c:numCache>
            </c:numRef>
          </c:xVal>
          <c:yVal>
            <c:numRef>
              <c:f>'vk5 tunteina'!$F$5:$F$20</c:f>
              <c:numCache>
                <c:formatCode>0.0</c:formatCode>
                <c:ptCount val="16"/>
                <c:pt idx="0">
                  <c:v>0.5</c:v>
                </c:pt>
                <c:pt idx="1">
                  <c:v>0.5</c:v>
                </c:pt>
                <c:pt idx="2">
                  <c:v>-0.19999999999999929</c:v>
                </c:pt>
                <c:pt idx="3">
                  <c:v>-0.19999999999999929</c:v>
                </c:pt>
                <c:pt idx="4">
                  <c:v>0.30000000000000071</c:v>
                </c:pt>
                <c:pt idx="5">
                  <c:v>0.30000000000000071</c:v>
                </c:pt>
                <c:pt idx="6">
                  <c:v>0.5</c:v>
                </c:pt>
                <c:pt idx="7">
                  <c:v>0.5</c:v>
                </c:pt>
                <c:pt idx="8">
                  <c:v>0.19999999999999929</c:v>
                </c:pt>
                <c:pt idx="9">
                  <c:v>0.19999999999999929</c:v>
                </c:pt>
                <c:pt idx="10">
                  <c:v>0.39999999999999858</c:v>
                </c:pt>
                <c:pt idx="11">
                  <c:v>0.39999999999999858</c:v>
                </c:pt>
                <c:pt idx="12">
                  <c:v>0.39999999999999858</c:v>
                </c:pt>
                <c:pt idx="13">
                  <c:v>0.39999999999999858</c:v>
                </c:pt>
                <c:pt idx="14">
                  <c:v>0.3</c:v>
                </c:pt>
                <c:pt idx="15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777024"/>
        <c:axId val="41778560"/>
      </c:scatterChart>
      <c:valAx>
        <c:axId val="41769216"/>
        <c:scaling>
          <c:orientation val="minMax"/>
          <c:max val="42037"/>
          <c:min val="42030"/>
        </c:scaling>
        <c:delete val="0"/>
        <c:axPos val="b"/>
        <c:majorGridlines/>
        <c:numFmt formatCode="d\.m\.yyyy\ h:mm;@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i-FI"/>
          </a:p>
        </c:txPr>
        <c:crossAx val="41775488"/>
        <c:crossesAt val="-5"/>
        <c:crossBetween val="midCat"/>
        <c:majorUnit val="1"/>
      </c:valAx>
      <c:valAx>
        <c:axId val="41775488"/>
        <c:scaling>
          <c:orientation val="minMax"/>
          <c:max val="10"/>
          <c:min val="-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769216"/>
        <c:crosses val="autoZero"/>
        <c:crossBetween val="midCat"/>
        <c:majorUnit val="1"/>
      </c:valAx>
      <c:valAx>
        <c:axId val="41777024"/>
        <c:scaling>
          <c:orientation val="minMax"/>
        </c:scaling>
        <c:delete val="1"/>
        <c:axPos val="b"/>
        <c:numFmt formatCode="d\.m\.yyyy\ h:mm;@" sourceLinked="1"/>
        <c:majorTickMark val="out"/>
        <c:minorTickMark val="none"/>
        <c:tickLblPos val="nextTo"/>
        <c:crossAx val="41778560"/>
        <c:crosses val="autoZero"/>
        <c:crossBetween val="midCat"/>
      </c:valAx>
      <c:valAx>
        <c:axId val="41778560"/>
        <c:scaling>
          <c:orientation val="minMax"/>
          <c:max val="40"/>
          <c:min val="-20"/>
        </c:scaling>
        <c:delete val="0"/>
        <c:axPos val="r"/>
        <c:numFmt formatCode="0.0" sourceLinked="1"/>
        <c:majorTickMark val="out"/>
        <c:minorTickMark val="none"/>
        <c:tickLblPos val="nextTo"/>
        <c:crossAx val="41777024"/>
        <c:crosses val="max"/>
        <c:crossBetween val="midCat"/>
      </c:valAx>
    </c:plotArea>
    <c:legend>
      <c:legendPos val="r"/>
      <c:layout>
        <c:manualLayout>
          <c:xMode val="edge"/>
          <c:yMode val="edge"/>
          <c:x val="0.61062938341723683"/>
          <c:y val="0.19164021425221534"/>
          <c:w val="0.14723441332128562"/>
          <c:h val="0.11336953570458863"/>
        </c:manualLayout>
      </c:layout>
      <c:overlay val="0"/>
    </c:legend>
    <c:plotVisOnly val="1"/>
    <c:dispBlanksAs val="gap"/>
    <c:showDLblsOverMax val="0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794523124882428E-2"/>
          <c:y val="2.1112394893197096E-2"/>
          <c:w val="0.86523002041896113"/>
          <c:h val="0.92444464117548042"/>
        </c:manualLayout>
      </c:layout>
      <c:scatterChart>
        <c:scatterStyle val="lineMarker"/>
        <c:varyColors val="0"/>
        <c:ser>
          <c:idx val="0"/>
          <c:order val="0"/>
          <c:tx>
            <c:strRef>
              <c:f>'vk5 tunteina'!$I$4</c:f>
              <c:strCache>
                <c:ptCount val="1"/>
                <c:pt idx="0">
                  <c:v>Ma</c:v>
                </c:pt>
              </c:strCache>
            </c:strRef>
          </c:tx>
          <c:spPr>
            <a:ln w="15875"/>
          </c:spPr>
          <c:xVal>
            <c:numRef>
              <c:f>'vk5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'vk5 tunteina'!$I$5:$I$30</c:f>
              <c:numCache>
                <c:formatCode>0.0</c:formatCode>
                <c:ptCount val="26"/>
                <c:pt idx="0">
                  <c:v>1.18</c:v>
                </c:pt>
                <c:pt idx="1">
                  <c:v>1.22</c:v>
                </c:pt>
                <c:pt idx="2">
                  <c:v>2.44</c:v>
                </c:pt>
                <c:pt idx="3">
                  <c:v>1</c:v>
                </c:pt>
                <c:pt idx="4">
                  <c:v>2.67</c:v>
                </c:pt>
                <c:pt idx="5">
                  <c:v>2.4</c:v>
                </c:pt>
                <c:pt idx="6">
                  <c:v>2.11</c:v>
                </c:pt>
                <c:pt idx="7">
                  <c:v>2.59</c:v>
                </c:pt>
                <c:pt idx="8">
                  <c:v>1.39</c:v>
                </c:pt>
                <c:pt idx="9">
                  <c:v>1.77</c:v>
                </c:pt>
                <c:pt idx="10">
                  <c:v>1.84</c:v>
                </c:pt>
                <c:pt idx="11">
                  <c:v>0.57000000000000006</c:v>
                </c:pt>
                <c:pt idx="12">
                  <c:v>2.64</c:v>
                </c:pt>
                <c:pt idx="13">
                  <c:v>1.84</c:v>
                </c:pt>
                <c:pt idx="14">
                  <c:v>1.24</c:v>
                </c:pt>
                <c:pt idx="15">
                  <c:v>3.53</c:v>
                </c:pt>
                <c:pt idx="16">
                  <c:v>3.03</c:v>
                </c:pt>
                <c:pt idx="17">
                  <c:v>1.91</c:v>
                </c:pt>
                <c:pt idx="18">
                  <c:v>3.3</c:v>
                </c:pt>
                <c:pt idx="19">
                  <c:v>3.44</c:v>
                </c:pt>
                <c:pt idx="20">
                  <c:v>4.97</c:v>
                </c:pt>
                <c:pt idx="21">
                  <c:v>2.17</c:v>
                </c:pt>
                <c:pt idx="22">
                  <c:v>2.41</c:v>
                </c:pt>
                <c:pt idx="23">
                  <c:v>2.06</c:v>
                </c:pt>
                <c:pt idx="24">
                  <c:v>1.18</c:v>
                </c:pt>
                <c:pt idx="25">
                  <c:v>1.22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'vk5 tunteina'!$J$4</c:f>
              <c:strCache>
                <c:ptCount val="1"/>
                <c:pt idx="0">
                  <c:v>Ti</c:v>
                </c:pt>
              </c:strCache>
            </c:strRef>
          </c:tx>
          <c:spPr>
            <a:ln w="15875"/>
          </c:spPr>
          <c:marker>
            <c:symbol val="square"/>
            <c:size val="4"/>
          </c:marker>
          <c:xVal>
            <c:numRef>
              <c:f>'vk5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'vk5 tunteina'!$J$5:$J$30</c:f>
              <c:numCache>
                <c:formatCode>0.0</c:formatCode>
                <c:ptCount val="26"/>
                <c:pt idx="0">
                  <c:v>0.99</c:v>
                </c:pt>
                <c:pt idx="1">
                  <c:v>2.59</c:v>
                </c:pt>
                <c:pt idx="2">
                  <c:v>1.01</c:v>
                </c:pt>
                <c:pt idx="3">
                  <c:v>3.26</c:v>
                </c:pt>
                <c:pt idx="4">
                  <c:v>3.69</c:v>
                </c:pt>
                <c:pt idx="5">
                  <c:v>1.34</c:v>
                </c:pt>
                <c:pt idx="6">
                  <c:v>2.2999999999999998</c:v>
                </c:pt>
                <c:pt idx="7">
                  <c:v>0.73</c:v>
                </c:pt>
                <c:pt idx="8">
                  <c:v>1.05</c:v>
                </c:pt>
                <c:pt idx="9">
                  <c:v>2.39</c:v>
                </c:pt>
                <c:pt idx="10">
                  <c:v>0.68</c:v>
                </c:pt>
                <c:pt idx="11">
                  <c:v>1.72</c:v>
                </c:pt>
                <c:pt idx="12">
                  <c:v>1.67</c:v>
                </c:pt>
                <c:pt idx="13">
                  <c:v>1.1100000000000001</c:v>
                </c:pt>
                <c:pt idx="14">
                  <c:v>4.6900000000000004</c:v>
                </c:pt>
                <c:pt idx="15">
                  <c:v>2.62</c:v>
                </c:pt>
                <c:pt idx="16">
                  <c:v>2.8</c:v>
                </c:pt>
                <c:pt idx="17">
                  <c:v>3.14</c:v>
                </c:pt>
                <c:pt idx="18">
                  <c:v>2.4500000000000002</c:v>
                </c:pt>
                <c:pt idx="19">
                  <c:v>3.26</c:v>
                </c:pt>
                <c:pt idx="20">
                  <c:v>3.83</c:v>
                </c:pt>
                <c:pt idx="21">
                  <c:v>4.45</c:v>
                </c:pt>
                <c:pt idx="22">
                  <c:v>5.86</c:v>
                </c:pt>
                <c:pt idx="23">
                  <c:v>3.13</c:v>
                </c:pt>
                <c:pt idx="24">
                  <c:v>0.99</c:v>
                </c:pt>
                <c:pt idx="25">
                  <c:v>2.59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'vk5 tunteina'!$K$4</c:f>
              <c:strCache>
                <c:ptCount val="1"/>
                <c:pt idx="0">
                  <c:v>Ke</c:v>
                </c:pt>
              </c:strCache>
            </c:strRef>
          </c:tx>
          <c:spPr>
            <a:ln w="15875"/>
          </c:spPr>
          <c:xVal>
            <c:numRef>
              <c:f>'vk5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'vk5 tunteina'!$K$5:$K$30</c:f>
              <c:numCache>
                <c:formatCode>0.0</c:formatCode>
                <c:ptCount val="26"/>
                <c:pt idx="0">
                  <c:v>2.72</c:v>
                </c:pt>
                <c:pt idx="1">
                  <c:v>3.76</c:v>
                </c:pt>
                <c:pt idx="2">
                  <c:v>1.19</c:v>
                </c:pt>
                <c:pt idx="3">
                  <c:v>1.18</c:v>
                </c:pt>
                <c:pt idx="4">
                  <c:v>2.2400000000000002</c:v>
                </c:pt>
                <c:pt idx="5">
                  <c:v>0.36</c:v>
                </c:pt>
                <c:pt idx="6">
                  <c:v>1.6</c:v>
                </c:pt>
                <c:pt idx="7">
                  <c:v>1.19</c:v>
                </c:pt>
                <c:pt idx="8">
                  <c:v>0.67</c:v>
                </c:pt>
                <c:pt idx="9">
                  <c:v>3.43</c:v>
                </c:pt>
                <c:pt idx="10">
                  <c:v>1.64</c:v>
                </c:pt>
                <c:pt idx="11">
                  <c:v>1.55</c:v>
                </c:pt>
                <c:pt idx="12">
                  <c:v>1.3</c:v>
                </c:pt>
                <c:pt idx="13">
                  <c:v>0.81</c:v>
                </c:pt>
                <c:pt idx="14">
                  <c:v>2.4900000000000002</c:v>
                </c:pt>
                <c:pt idx="15">
                  <c:v>0.4</c:v>
                </c:pt>
                <c:pt idx="16">
                  <c:v>1.55</c:v>
                </c:pt>
                <c:pt idx="17">
                  <c:v>1.45</c:v>
                </c:pt>
                <c:pt idx="18">
                  <c:v>1.1200000000000001</c:v>
                </c:pt>
                <c:pt idx="19">
                  <c:v>5.27</c:v>
                </c:pt>
                <c:pt idx="20">
                  <c:v>3.87</c:v>
                </c:pt>
                <c:pt idx="21">
                  <c:v>1.59</c:v>
                </c:pt>
                <c:pt idx="22">
                  <c:v>3.84</c:v>
                </c:pt>
                <c:pt idx="23">
                  <c:v>2.91</c:v>
                </c:pt>
                <c:pt idx="24">
                  <c:v>2.72</c:v>
                </c:pt>
                <c:pt idx="25">
                  <c:v>3.76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'vk5 tunteina'!$L$4</c:f>
              <c:strCache>
                <c:ptCount val="1"/>
                <c:pt idx="0">
                  <c:v>To</c:v>
                </c:pt>
              </c:strCache>
            </c:strRef>
          </c:tx>
          <c:spPr>
            <a:ln w="15875"/>
          </c:spPr>
          <c:xVal>
            <c:numRef>
              <c:f>'vk5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'vk5 tunteina'!$L$5:$L$30</c:f>
              <c:numCache>
                <c:formatCode>0.0</c:formatCode>
                <c:ptCount val="26"/>
                <c:pt idx="0">
                  <c:v>1.01</c:v>
                </c:pt>
                <c:pt idx="1">
                  <c:v>1.8</c:v>
                </c:pt>
                <c:pt idx="2">
                  <c:v>2.77</c:v>
                </c:pt>
                <c:pt idx="3">
                  <c:v>1.31</c:v>
                </c:pt>
                <c:pt idx="4">
                  <c:v>4.12</c:v>
                </c:pt>
                <c:pt idx="5">
                  <c:v>2.4700000000000002</c:v>
                </c:pt>
                <c:pt idx="6">
                  <c:v>1.82</c:v>
                </c:pt>
                <c:pt idx="7">
                  <c:v>2.48</c:v>
                </c:pt>
                <c:pt idx="8">
                  <c:v>1.1000000000000001</c:v>
                </c:pt>
                <c:pt idx="9">
                  <c:v>2.72</c:v>
                </c:pt>
                <c:pt idx="10">
                  <c:v>0.46</c:v>
                </c:pt>
                <c:pt idx="11">
                  <c:v>0.97</c:v>
                </c:pt>
                <c:pt idx="12">
                  <c:v>1.84</c:v>
                </c:pt>
                <c:pt idx="13">
                  <c:v>1.32</c:v>
                </c:pt>
                <c:pt idx="14">
                  <c:v>2.66</c:v>
                </c:pt>
                <c:pt idx="15">
                  <c:v>1.88</c:v>
                </c:pt>
                <c:pt idx="16">
                  <c:v>2.93</c:v>
                </c:pt>
                <c:pt idx="17">
                  <c:v>4.41</c:v>
                </c:pt>
                <c:pt idx="18">
                  <c:v>1.86</c:v>
                </c:pt>
                <c:pt idx="19">
                  <c:v>1.6</c:v>
                </c:pt>
                <c:pt idx="20">
                  <c:v>4.22</c:v>
                </c:pt>
                <c:pt idx="21">
                  <c:v>2.33</c:v>
                </c:pt>
                <c:pt idx="22">
                  <c:v>1.71</c:v>
                </c:pt>
                <c:pt idx="23">
                  <c:v>3.39</c:v>
                </c:pt>
                <c:pt idx="24">
                  <c:v>1.01</c:v>
                </c:pt>
                <c:pt idx="25">
                  <c:v>1.8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'vk5 tunteina'!$M$4</c:f>
              <c:strCache>
                <c:ptCount val="1"/>
                <c:pt idx="0">
                  <c:v>Pe</c:v>
                </c:pt>
              </c:strCache>
            </c:strRef>
          </c:tx>
          <c:spPr>
            <a:ln w="15875"/>
          </c:spPr>
          <c:xVal>
            <c:numRef>
              <c:f>'vk5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'vk5 tunteina'!$M$5:$M$30</c:f>
              <c:numCache>
                <c:formatCode>0.0</c:formatCode>
                <c:ptCount val="26"/>
                <c:pt idx="0">
                  <c:v>1.03</c:v>
                </c:pt>
                <c:pt idx="1">
                  <c:v>2.57</c:v>
                </c:pt>
                <c:pt idx="2">
                  <c:v>3.64</c:v>
                </c:pt>
                <c:pt idx="3">
                  <c:v>1.02</c:v>
                </c:pt>
                <c:pt idx="4">
                  <c:v>3.17</c:v>
                </c:pt>
                <c:pt idx="5">
                  <c:v>1.42</c:v>
                </c:pt>
                <c:pt idx="6">
                  <c:v>2.1800000000000002</c:v>
                </c:pt>
                <c:pt idx="7">
                  <c:v>2.2599999999999998</c:v>
                </c:pt>
                <c:pt idx="8">
                  <c:v>0.81</c:v>
                </c:pt>
                <c:pt idx="9">
                  <c:v>2.71</c:v>
                </c:pt>
                <c:pt idx="10">
                  <c:v>0.71</c:v>
                </c:pt>
                <c:pt idx="11">
                  <c:v>0.8</c:v>
                </c:pt>
                <c:pt idx="12">
                  <c:v>3.48</c:v>
                </c:pt>
                <c:pt idx="13">
                  <c:v>1.72</c:v>
                </c:pt>
                <c:pt idx="14">
                  <c:v>1.66</c:v>
                </c:pt>
                <c:pt idx="15">
                  <c:v>1.1499999999999999</c:v>
                </c:pt>
                <c:pt idx="16">
                  <c:v>1.32</c:v>
                </c:pt>
                <c:pt idx="17">
                  <c:v>4.12</c:v>
                </c:pt>
                <c:pt idx="18">
                  <c:v>1.88</c:v>
                </c:pt>
                <c:pt idx="19">
                  <c:v>5.58</c:v>
                </c:pt>
                <c:pt idx="20">
                  <c:v>4.13</c:v>
                </c:pt>
                <c:pt idx="21">
                  <c:v>3.2</c:v>
                </c:pt>
                <c:pt idx="22">
                  <c:v>1.89</c:v>
                </c:pt>
                <c:pt idx="23">
                  <c:v>3.4</c:v>
                </c:pt>
                <c:pt idx="24">
                  <c:v>1.03</c:v>
                </c:pt>
                <c:pt idx="25">
                  <c:v>2.57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'vk5 tunteina'!$N$4</c:f>
              <c:strCache>
                <c:ptCount val="1"/>
                <c:pt idx="0">
                  <c:v>La</c:v>
                </c:pt>
              </c:strCache>
            </c:strRef>
          </c:tx>
          <c:spPr>
            <a:ln w="15875"/>
          </c:spPr>
          <c:marker>
            <c:symbol val="circle"/>
            <c:size val="4"/>
          </c:marker>
          <c:xVal>
            <c:numRef>
              <c:f>'vk5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'vk5 tunteina'!$N$5:$N$30</c:f>
              <c:numCache>
                <c:formatCode>0.0</c:formatCode>
                <c:ptCount val="26"/>
                <c:pt idx="0">
                  <c:v>3.15</c:v>
                </c:pt>
                <c:pt idx="1">
                  <c:v>1.2</c:v>
                </c:pt>
                <c:pt idx="2">
                  <c:v>2.76</c:v>
                </c:pt>
                <c:pt idx="3">
                  <c:v>1</c:v>
                </c:pt>
                <c:pt idx="4">
                  <c:v>1.76</c:v>
                </c:pt>
                <c:pt idx="5">
                  <c:v>1.61</c:v>
                </c:pt>
                <c:pt idx="6">
                  <c:v>0.41</c:v>
                </c:pt>
                <c:pt idx="7">
                  <c:v>2.89</c:v>
                </c:pt>
                <c:pt idx="8">
                  <c:v>1.01</c:v>
                </c:pt>
                <c:pt idx="9">
                  <c:v>4.3499999999999996</c:v>
                </c:pt>
                <c:pt idx="10">
                  <c:v>5.92</c:v>
                </c:pt>
                <c:pt idx="11">
                  <c:v>0.57999999999999996</c:v>
                </c:pt>
                <c:pt idx="12">
                  <c:v>0.9</c:v>
                </c:pt>
                <c:pt idx="13">
                  <c:v>1.67</c:v>
                </c:pt>
                <c:pt idx="14">
                  <c:v>1.7000000000000002</c:v>
                </c:pt>
                <c:pt idx="15">
                  <c:v>2.2800000000000002</c:v>
                </c:pt>
                <c:pt idx="16">
                  <c:v>1.42</c:v>
                </c:pt>
                <c:pt idx="17">
                  <c:v>2.14</c:v>
                </c:pt>
                <c:pt idx="18">
                  <c:v>2.62</c:v>
                </c:pt>
                <c:pt idx="19">
                  <c:v>1.6800000000000002</c:v>
                </c:pt>
                <c:pt idx="20">
                  <c:v>3.64</c:v>
                </c:pt>
                <c:pt idx="21">
                  <c:v>3.86</c:v>
                </c:pt>
                <c:pt idx="22">
                  <c:v>1.45</c:v>
                </c:pt>
                <c:pt idx="23">
                  <c:v>2.25</c:v>
                </c:pt>
                <c:pt idx="24">
                  <c:v>3.15</c:v>
                </c:pt>
                <c:pt idx="25">
                  <c:v>1.2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'vk5 tunteina'!$O$4</c:f>
              <c:strCache>
                <c:ptCount val="1"/>
                <c:pt idx="0">
                  <c:v>Su</c:v>
                </c:pt>
              </c:strCache>
            </c:strRef>
          </c:tx>
          <c:spPr>
            <a:ln w="15875"/>
          </c:spPr>
          <c:xVal>
            <c:numRef>
              <c:f>'vk5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'vk5 tunteina'!$O$5:$O$30</c:f>
              <c:numCache>
                <c:formatCode>0.0</c:formatCode>
                <c:ptCount val="26"/>
                <c:pt idx="0">
                  <c:v>4.2300000000000004</c:v>
                </c:pt>
                <c:pt idx="1">
                  <c:v>1.64</c:v>
                </c:pt>
                <c:pt idx="2">
                  <c:v>2.2599999999999998</c:v>
                </c:pt>
                <c:pt idx="3">
                  <c:v>1.48</c:v>
                </c:pt>
                <c:pt idx="4">
                  <c:v>1.19</c:v>
                </c:pt>
                <c:pt idx="5">
                  <c:v>2.4300000000000002</c:v>
                </c:pt>
                <c:pt idx="6">
                  <c:v>0.52</c:v>
                </c:pt>
                <c:pt idx="7">
                  <c:v>2.33</c:v>
                </c:pt>
                <c:pt idx="8">
                  <c:v>1.34</c:v>
                </c:pt>
                <c:pt idx="9">
                  <c:v>1.3</c:v>
                </c:pt>
                <c:pt idx="10">
                  <c:v>2.97</c:v>
                </c:pt>
                <c:pt idx="11">
                  <c:v>2.33</c:v>
                </c:pt>
                <c:pt idx="12">
                  <c:v>3.04</c:v>
                </c:pt>
                <c:pt idx="13">
                  <c:v>2.73</c:v>
                </c:pt>
                <c:pt idx="14">
                  <c:v>0.98</c:v>
                </c:pt>
                <c:pt idx="15">
                  <c:v>1.65</c:v>
                </c:pt>
                <c:pt idx="16">
                  <c:v>3.24</c:v>
                </c:pt>
                <c:pt idx="17">
                  <c:v>1.52</c:v>
                </c:pt>
                <c:pt idx="18">
                  <c:v>2.61</c:v>
                </c:pt>
                <c:pt idx="19">
                  <c:v>7.62</c:v>
                </c:pt>
                <c:pt idx="20">
                  <c:v>6.28</c:v>
                </c:pt>
                <c:pt idx="21">
                  <c:v>2.41</c:v>
                </c:pt>
                <c:pt idx="22">
                  <c:v>4</c:v>
                </c:pt>
                <c:pt idx="23">
                  <c:v>2.84</c:v>
                </c:pt>
                <c:pt idx="24">
                  <c:v>4.2300000000000004</c:v>
                </c:pt>
                <c:pt idx="25">
                  <c:v>1.64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'vk5 tunteina'!$P$4</c:f>
              <c:strCache>
                <c:ptCount val="1"/>
                <c:pt idx="0">
                  <c:v>k.a. kok.kulutus</c:v>
                </c:pt>
              </c:strCache>
            </c:strRef>
          </c:tx>
          <c:spPr>
            <a:ln w="508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circle"/>
            <c:size val="6"/>
            <c:spPr>
              <a:solidFill>
                <a:schemeClr val="bg1">
                  <a:lumMod val="85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xVal>
            <c:numRef>
              <c:f>'vk5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'vk5 tunteina'!$P$5:$P$30</c:f>
              <c:numCache>
                <c:formatCode>0.0</c:formatCode>
                <c:ptCount val="26"/>
                <c:pt idx="0">
                  <c:v>2.0442857142857145</c:v>
                </c:pt>
                <c:pt idx="1">
                  <c:v>2.1114285714285712</c:v>
                </c:pt>
                <c:pt idx="2">
                  <c:v>2.2957142857142858</c:v>
                </c:pt>
                <c:pt idx="3">
                  <c:v>1.4642857142857142</c:v>
                </c:pt>
                <c:pt idx="4">
                  <c:v>2.6914285714285713</c:v>
                </c:pt>
                <c:pt idx="5">
                  <c:v>1.7185714285714284</c:v>
                </c:pt>
                <c:pt idx="6">
                  <c:v>1.5628571428571427</c:v>
                </c:pt>
                <c:pt idx="7">
                  <c:v>2.0671428571428572</c:v>
                </c:pt>
                <c:pt idx="8">
                  <c:v>1.0528571428571427</c:v>
                </c:pt>
                <c:pt idx="9">
                  <c:v>2.6671428571428568</c:v>
                </c:pt>
                <c:pt idx="10">
                  <c:v>2.0314285714285716</c:v>
                </c:pt>
                <c:pt idx="11">
                  <c:v>1.2171428571428571</c:v>
                </c:pt>
                <c:pt idx="12">
                  <c:v>2.1242857142857146</c:v>
                </c:pt>
                <c:pt idx="13">
                  <c:v>1.5999999999999999</c:v>
                </c:pt>
                <c:pt idx="14">
                  <c:v>2.2028571428571433</c:v>
                </c:pt>
                <c:pt idx="15">
                  <c:v>1.93</c:v>
                </c:pt>
                <c:pt idx="16">
                  <c:v>2.327142857142857</c:v>
                </c:pt>
                <c:pt idx="17">
                  <c:v>2.6700000000000004</c:v>
                </c:pt>
                <c:pt idx="18">
                  <c:v>2.2628571428571429</c:v>
                </c:pt>
                <c:pt idx="19">
                  <c:v>4.0642857142857141</c:v>
                </c:pt>
                <c:pt idx="20">
                  <c:v>4.42</c:v>
                </c:pt>
                <c:pt idx="21">
                  <c:v>2.858571428571429</c:v>
                </c:pt>
                <c:pt idx="22">
                  <c:v>3.0228571428571427</c:v>
                </c:pt>
                <c:pt idx="23">
                  <c:v>2.8542857142857145</c:v>
                </c:pt>
                <c:pt idx="24">
                  <c:v>2.0442857142857145</c:v>
                </c:pt>
                <c:pt idx="25">
                  <c:v>2.1114285714285712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'vk5 tunteina'!$Q$4</c:f>
              <c:strCache>
                <c:ptCount val="1"/>
                <c:pt idx="0">
                  <c:v>Taloussähkö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'vk5 tunteina'!$H$5:$H$30</c:f>
              <c:numCache>
                <c:formatCode>h:mm;@</c:formatCode>
                <c:ptCount val="26"/>
                <c:pt idx="0">
                  <c:v>42030.020833333336</c:v>
                </c:pt>
                <c:pt idx="1">
                  <c:v>42030.0625</c:v>
                </c:pt>
                <c:pt idx="2">
                  <c:v>42030.104166666701</c:v>
                </c:pt>
                <c:pt idx="3">
                  <c:v>42030.145833333299</c:v>
                </c:pt>
                <c:pt idx="4">
                  <c:v>42030.1875</c:v>
                </c:pt>
                <c:pt idx="5">
                  <c:v>42030.229166666701</c:v>
                </c:pt>
                <c:pt idx="6">
                  <c:v>42030.270833333299</c:v>
                </c:pt>
                <c:pt idx="7">
                  <c:v>42030.3125</c:v>
                </c:pt>
                <c:pt idx="8">
                  <c:v>42030.354166666599</c:v>
                </c:pt>
                <c:pt idx="9">
                  <c:v>42030.395833333299</c:v>
                </c:pt>
                <c:pt idx="10">
                  <c:v>42030.4375</c:v>
                </c:pt>
                <c:pt idx="11">
                  <c:v>42030.479166666599</c:v>
                </c:pt>
                <c:pt idx="12">
                  <c:v>42030.520833333299</c:v>
                </c:pt>
                <c:pt idx="13">
                  <c:v>42030.5625</c:v>
                </c:pt>
                <c:pt idx="14">
                  <c:v>42030.604166666599</c:v>
                </c:pt>
                <c:pt idx="15">
                  <c:v>42030.645833333299</c:v>
                </c:pt>
                <c:pt idx="16">
                  <c:v>42030.6875</c:v>
                </c:pt>
                <c:pt idx="17">
                  <c:v>42030.729166666599</c:v>
                </c:pt>
                <c:pt idx="18">
                  <c:v>42030.770833333299</c:v>
                </c:pt>
                <c:pt idx="19">
                  <c:v>42030.8125</c:v>
                </c:pt>
                <c:pt idx="20">
                  <c:v>42030.854166666599</c:v>
                </c:pt>
                <c:pt idx="21">
                  <c:v>42030.895833333299</c:v>
                </c:pt>
                <c:pt idx="22">
                  <c:v>42030.937499999898</c:v>
                </c:pt>
                <c:pt idx="23">
                  <c:v>42030.979166666599</c:v>
                </c:pt>
                <c:pt idx="24">
                  <c:v>42031.020833333299</c:v>
                </c:pt>
                <c:pt idx="25">
                  <c:v>42031.0625</c:v>
                </c:pt>
              </c:numCache>
            </c:numRef>
          </c:xVal>
          <c:yVal>
            <c:numRef>
              <c:f>'vk5 tunteina'!$Q$5:$Q$30</c:f>
              <c:numCache>
                <c:formatCode>0.0</c:formatCode>
                <c:ptCount val="26"/>
                <c:pt idx="0">
                  <c:v>1.1992857142857145</c:v>
                </c:pt>
                <c:pt idx="1">
                  <c:v>1.2664285714285712</c:v>
                </c:pt>
                <c:pt idx="2">
                  <c:v>1.4507142857142858</c:v>
                </c:pt>
                <c:pt idx="3">
                  <c:v>0.61928571428571422</c:v>
                </c:pt>
                <c:pt idx="4">
                  <c:v>1.8464285714285713</c:v>
                </c:pt>
                <c:pt idx="5">
                  <c:v>0.87357142857142844</c:v>
                </c:pt>
                <c:pt idx="6">
                  <c:v>0.71785714285714275</c:v>
                </c:pt>
                <c:pt idx="7">
                  <c:v>1.2221428571428572</c:v>
                </c:pt>
                <c:pt idx="8">
                  <c:v>0.20785714285714274</c:v>
                </c:pt>
                <c:pt idx="9">
                  <c:v>1.8221428571428568</c:v>
                </c:pt>
                <c:pt idx="10">
                  <c:v>1.1864285714285716</c:v>
                </c:pt>
                <c:pt idx="11">
                  <c:v>0.37214285714285711</c:v>
                </c:pt>
                <c:pt idx="12">
                  <c:v>1.2792857142857146</c:v>
                </c:pt>
                <c:pt idx="13">
                  <c:v>0.75499999999999989</c:v>
                </c:pt>
                <c:pt idx="14">
                  <c:v>1.3578571428571433</c:v>
                </c:pt>
                <c:pt idx="15">
                  <c:v>1.085</c:v>
                </c:pt>
                <c:pt idx="16">
                  <c:v>1.482142857142857</c:v>
                </c:pt>
                <c:pt idx="17">
                  <c:v>1.8250000000000004</c:v>
                </c:pt>
                <c:pt idx="18">
                  <c:v>1.4178571428571429</c:v>
                </c:pt>
                <c:pt idx="19">
                  <c:v>3.2192857142857143</c:v>
                </c:pt>
                <c:pt idx="20">
                  <c:v>3.5750000000000002</c:v>
                </c:pt>
                <c:pt idx="21">
                  <c:v>2.0135714285714288</c:v>
                </c:pt>
                <c:pt idx="22">
                  <c:v>2.1778571428571425</c:v>
                </c:pt>
                <c:pt idx="23">
                  <c:v>2.0092857142857143</c:v>
                </c:pt>
                <c:pt idx="24">
                  <c:v>1.1992857142857145</c:v>
                </c:pt>
                <c:pt idx="25">
                  <c:v>1.2664285714285712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00192"/>
        <c:axId val="43002112"/>
      </c:scatterChart>
      <c:valAx>
        <c:axId val="43000192"/>
        <c:scaling>
          <c:orientation val="minMax"/>
          <c:max val="42031.084999999999"/>
          <c:min val="4203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h:mm;@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i-FI"/>
          </a:p>
        </c:txPr>
        <c:crossAx val="43002112"/>
        <c:crosses val="autoZero"/>
        <c:crossBetween val="midCat"/>
        <c:majorUnit val="0.25"/>
        <c:minorUnit val="4.1666667000000018E-2"/>
      </c:valAx>
      <c:valAx>
        <c:axId val="43002112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43000192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1819075004702901"/>
          <c:y val="3.1335539976562979E-2"/>
          <c:w val="0.1275091773937814"/>
          <c:h val="0.3399398861043153"/>
        </c:manualLayout>
      </c:layout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0" workbookViewId="0"/>
  </sheetViews>
  <pageMargins left="0.7" right="0.7" top="0.75" bottom="0.75" header="0.3" footer="0.3"/>
  <pageSetup paperSize="9" orientation="portrait" horizontalDpi="4294967293" verticalDpi="0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20" workbookViewId="0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121"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121" workbookViewId="0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tabSelected="1" zoomScale="12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167438" cy="9215438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B20" sqref="B20"/>
    </sheetView>
  </sheetViews>
  <sheetFormatPr defaultColWidth="11.5703125" defaultRowHeight="12.75" x14ac:dyDescent="0.2"/>
  <cols>
    <col min="1" max="3" width="14.28515625" customWidth="1"/>
    <col min="4" max="4" width="12.42578125" customWidth="1"/>
    <col min="5" max="5" width="14.85546875" customWidth="1"/>
  </cols>
  <sheetData>
    <row r="1" spans="1:6" x14ac:dyDescent="0.2">
      <c r="A1" t="s">
        <v>0</v>
      </c>
      <c r="B1" t="s">
        <v>1</v>
      </c>
      <c r="C1" t="s">
        <v>0</v>
      </c>
      <c r="D1" t="s">
        <v>1</v>
      </c>
      <c r="E1" t="s">
        <v>0</v>
      </c>
      <c r="F1" t="s">
        <v>1</v>
      </c>
    </row>
    <row r="2" spans="1:6" x14ac:dyDescent="0.2">
      <c r="A2" s="1" t="s">
        <v>2</v>
      </c>
      <c r="B2">
        <v>3847.74</v>
      </c>
      <c r="C2" s="1" t="s">
        <v>3</v>
      </c>
      <c r="D2">
        <v>1788.51</v>
      </c>
      <c r="E2" s="1" t="s">
        <v>4</v>
      </c>
      <c r="F2">
        <v>2139.8200000000002</v>
      </c>
    </row>
    <row r="3" spans="1:6" x14ac:dyDescent="0.2">
      <c r="A3" s="1" t="s">
        <v>5</v>
      </c>
      <c r="B3">
        <v>4825</v>
      </c>
      <c r="C3" s="1" t="s">
        <v>6</v>
      </c>
      <c r="D3">
        <v>1430.73</v>
      </c>
      <c r="E3" s="1" t="s">
        <v>7</v>
      </c>
      <c r="F3">
        <v>1610.63</v>
      </c>
    </row>
    <row r="4" spans="1:6" x14ac:dyDescent="0.2">
      <c r="A4" s="1" t="s">
        <v>8</v>
      </c>
      <c r="B4">
        <v>2716</v>
      </c>
      <c r="C4" s="1" t="s">
        <v>9</v>
      </c>
      <c r="D4">
        <v>1789.72</v>
      </c>
      <c r="E4" s="1" t="s">
        <v>10</v>
      </c>
      <c r="F4">
        <v>1679.45</v>
      </c>
    </row>
    <row r="5" spans="1:6" x14ac:dyDescent="0.2">
      <c r="A5" s="1" t="s">
        <v>11</v>
      </c>
      <c r="B5">
        <v>1592</v>
      </c>
      <c r="C5" s="1" t="s">
        <v>12</v>
      </c>
      <c r="D5">
        <v>1362.31</v>
      </c>
      <c r="E5" s="1" t="s">
        <v>13</v>
      </c>
      <c r="F5">
        <v>1323.95</v>
      </c>
    </row>
    <row r="6" spans="1:6" x14ac:dyDescent="0.2">
      <c r="A6" s="1" t="s">
        <v>14</v>
      </c>
      <c r="B6">
        <v>1075</v>
      </c>
      <c r="C6" s="1" t="s">
        <v>15</v>
      </c>
      <c r="D6">
        <v>997.89</v>
      </c>
      <c r="E6" s="1" t="s">
        <v>16</v>
      </c>
      <c r="F6">
        <v>1084.6099999999999</v>
      </c>
    </row>
    <row r="7" spans="1:6" x14ac:dyDescent="0.2">
      <c r="A7" s="1" t="s">
        <v>17</v>
      </c>
      <c r="B7">
        <v>694</v>
      </c>
      <c r="C7" s="1" t="s">
        <v>18</v>
      </c>
      <c r="D7">
        <v>683.95</v>
      </c>
      <c r="E7" s="1" t="s">
        <v>19</v>
      </c>
      <c r="F7">
        <v>865.55</v>
      </c>
    </row>
    <row r="8" spans="1:6" x14ac:dyDescent="0.2">
      <c r="A8" s="1" t="s">
        <v>20</v>
      </c>
      <c r="B8">
        <v>607</v>
      </c>
      <c r="C8" s="1" t="s">
        <v>21</v>
      </c>
      <c r="D8">
        <v>605.15</v>
      </c>
      <c r="E8" s="1" t="s">
        <v>22</v>
      </c>
      <c r="F8">
        <v>578.04</v>
      </c>
    </row>
    <row r="9" spans="1:6" x14ac:dyDescent="0.2">
      <c r="A9" s="1" t="s">
        <v>23</v>
      </c>
      <c r="B9">
        <v>715</v>
      </c>
      <c r="C9" s="1" t="s">
        <v>24</v>
      </c>
      <c r="D9">
        <v>747.52</v>
      </c>
      <c r="E9" s="1" t="s">
        <v>25</v>
      </c>
      <c r="F9">
        <v>712.4</v>
      </c>
    </row>
    <row r="10" spans="1:6" x14ac:dyDescent="0.2">
      <c r="A10" s="1" t="s">
        <v>26</v>
      </c>
      <c r="B10">
        <v>914</v>
      </c>
      <c r="C10" s="1" t="s">
        <v>27</v>
      </c>
      <c r="D10">
        <v>989.02</v>
      </c>
      <c r="E10" s="1" t="s">
        <v>28</v>
      </c>
      <c r="F10">
        <v>905.83</v>
      </c>
    </row>
    <row r="11" spans="1:6" x14ac:dyDescent="0.2">
      <c r="A11" s="1" t="s">
        <v>29</v>
      </c>
      <c r="B11">
        <v>1321</v>
      </c>
      <c r="C11" s="1" t="s">
        <v>30</v>
      </c>
      <c r="D11">
        <v>1257.69</v>
      </c>
      <c r="E11" s="1" t="s">
        <v>31</v>
      </c>
      <c r="F11">
        <v>1267.2</v>
      </c>
    </row>
    <row r="12" spans="1:6" x14ac:dyDescent="0.2">
      <c r="A12" s="1" t="s">
        <v>32</v>
      </c>
      <c r="B12">
        <v>1500.26</v>
      </c>
      <c r="C12" s="1" t="s">
        <v>33</v>
      </c>
      <c r="D12">
        <v>1421.93</v>
      </c>
      <c r="E12" s="1" t="s">
        <v>34</v>
      </c>
      <c r="F12">
        <v>1697.15</v>
      </c>
    </row>
    <row r="13" spans="1:6" x14ac:dyDescent="0.2">
      <c r="A13" s="1" t="s">
        <v>35</v>
      </c>
      <c r="B13">
        <v>2015.72</v>
      </c>
      <c r="C13" s="1" t="s">
        <v>36</v>
      </c>
      <c r="D13">
        <v>1629.76</v>
      </c>
      <c r="E13" s="1" t="s">
        <v>37</v>
      </c>
      <c r="F13">
        <v>1947.78</v>
      </c>
    </row>
    <row r="14" spans="1:6" x14ac:dyDescent="0.2">
      <c r="B14" s="2">
        <f>SUM(B2:B13)</f>
        <v>21822.719999999998</v>
      </c>
      <c r="D14" s="2">
        <f>SUM(D2:D13)</f>
        <v>14704.180000000002</v>
      </c>
      <c r="F14" s="2">
        <f>SUM(F2:F13)</f>
        <v>15812.41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Roman,Tavallinen"&amp;12&amp;A</oddHeader>
    <oddFooter>&amp;C&amp;"Times New Roman,Tavallinen"&amp;12Sivu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8"/>
  <sheetViews>
    <sheetView workbookViewId="0">
      <selection activeCell="H39" sqref="H39"/>
    </sheetView>
  </sheetViews>
  <sheetFormatPr defaultColWidth="11.5703125" defaultRowHeight="12.75" x14ac:dyDescent="0.2"/>
  <cols>
    <col min="1" max="1" width="20.5703125" customWidth="1"/>
    <col min="2" max="2" width="11.5703125" style="3"/>
    <col min="3" max="3" width="8.42578125" style="3" customWidth="1"/>
    <col min="4" max="4" width="8.85546875" style="3" customWidth="1"/>
    <col min="5" max="9" width="8.140625" style="3" customWidth="1"/>
    <col min="10" max="10" width="7.42578125" customWidth="1"/>
    <col min="11" max="14" width="11.5703125" style="3"/>
  </cols>
  <sheetData>
    <row r="2" spans="1:14" x14ac:dyDescent="0.2">
      <c r="F2" s="10">
        <v>35</v>
      </c>
      <c r="G2" s="10">
        <v>3.6</v>
      </c>
      <c r="H2" s="10"/>
      <c r="I2" s="10"/>
    </row>
    <row r="3" spans="1:14" s="11" customFormat="1" ht="25.5" x14ac:dyDescent="0.2">
      <c r="A3" s="11" t="s">
        <v>0</v>
      </c>
      <c r="B3" s="12" t="s">
        <v>405</v>
      </c>
      <c r="C3" s="12" t="s">
        <v>406</v>
      </c>
      <c r="D3" s="12" t="s">
        <v>407</v>
      </c>
      <c r="E3" s="12" t="s">
        <v>1</v>
      </c>
      <c r="F3" s="12" t="s">
        <v>408</v>
      </c>
      <c r="G3" s="12" t="s">
        <v>421</v>
      </c>
      <c r="H3" s="12" t="s">
        <v>409</v>
      </c>
      <c r="I3" s="12" t="s">
        <v>422</v>
      </c>
      <c r="J3" s="11" t="s">
        <v>410</v>
      </c>
      <c r="K3" s="12"/>
      <c r="L3" s="12"/>
      <c r="M3" s="12"/>
      <c r="N3" s="12"/>
    </row>
    <row r="4" spans="1:14" s="2" customFormat="1" x14ac:dyDescent="0.2">
      <c r="B4" s="10"/>
      <c r="C4" s="10"/>
      <c r="D4" s="10"/>
      <c r="E4" s="10"/>
      <c r="F4" s="10"/>
      <c r="G4" s="10"/>
      <c r="H4" s="10"/>
      <c r="I4" s="10"/>
      <c r="K4" s="10"/>
      <c r="L4" s="10"/>
      <c r="M4" s="10"/>
      <c r="N4" s="10"/>
    </row>
    <row r="5" spans="1:14" x14ac:dyDescent="0.2">
      <c r="A5" s="1" t="s">
        <v>38</v>
      </c>
      <c r="B5" s="5">
        <v>42005</v>
      </c>
      <c r="C5" s="6">
        <v>2.9000000000000004</v>
      </c>
      <c r="D5" s="6">
        <f>17-C5</f>
        <v>14.1</v>
      </c>
      <c r="E5" s="6">
        <v>59.22</v>
      </c>
      <c r="F5" s="6">
        <f>F$2</f>
        <v>35</v>
      </c>
      <c r="G5" s="6">
        <f>G$2</f>
        <v>3.6</v>
      </c>
      <c r="H5" s="6">
        <f>E5-F5-G5</f>
        <v>20.619999999999997</v>
      </c>
      <c r="I5" s="6">
        <f>G5+H5</f>
        <v>24.22</v>
      </c>
      <c r="J5" s="4">
        <f>H5*1000/D5/169</f>
        <v>8.65332158294515</v>
      </c>
      <c r="K5" s="7"/>
      <c r="L5" s="6"/>
      <c r="M5" s="6"/>
    </row>
    <row r="6" spans="1:14" x14ac:dyDescent="0.2">
      <c r="A6" s="1" t="s">
        <v>39</v>
      </c>
      <c r="B6" s="5">
        <v>42006</v>
      </c>
      <c r="C6" s="6">
        <v>3.8000000000000007</v>
      </c>
      <c r="D6" s="6">
        <f t="shared" ref="D6:D35" si="0">17-C6</f>
        <v>13.2</v>
      </c>
      <c r="E6" s="6">
        <v>52.4</v>
      </c>
      <c r="F6" s="6">
        <f t="shared" ref="F6:G35" si="1">F$2</f>
        <v>35</v>
      </c>
      <c r="G6" s="6">
        <f t="shared" si="1"/>
        <v>3.6</v>
      </c>
      <c r="H6" s="6">
        <f t="shared" ref="H6:H35" si="2">E6-F6-G6</f>
        <v>13.799999999999999</v>
      </c>
      <c r="I6" s="6">
        <f t="shared" ref="I6:I35" si="3">G6+H6</f>
        <v>17.399999999999999</v>
      </c>
      <c r="J6" s="4">
        <f t="shared" ref="J6:J35" si="4">H6*1000/D6/169</f>
        <v>6.1861215707369546</v>
      </c>
      <c r="K6" s="8"/>
      <c r="L6" s="6"/>
      <c r="M6" s="6"/>
    </row>
    <row r="7" spans="1:14" x14ac:dyDescent="0.2">
      <c r="A7" s="1" t="s">
        <v>40</v>
      </c>
      <c r="B7" s="5">
        <v>42007</v>
      </c>
      <c r="C7" s="6">
        <v>1.5</v>
      </c>
      <c r="D7" s="6">
        <f t="shared" si="0"/>
        <v>15.5</v>
      </c>
      <c r="E7" s="6">
        <v>61.46</v>
      </c>
      <c r="F7" s="6">
        <f t="shared" si="1"/>
        <v>35</v>
      </c>
      <c r="G7" s="6">
        <f t="shared" si="1"/>
        <v>3.6</v>
      </c>
      <c r="H7" s="6">
        <f t="shared" si="2"/>
        <v>22.86</v>
      </c>
      <c r="I7" s="6">
        <f t="shared" si="3"/>
        <v>26.46</v>
      </c>
      <c r="J7" s="4">
        <f t="shared" si="4"/>
        <v>8.726856270280587</v>
      </c>
      <c r="K7" s="8"/>
      <c r="L7" s="6"/>
      <c r="M7" s="6"/>
    </row>
    <row r="8" spans="1:14" x14ac:dyDescent="0.2">
      <c r="A8" s="1" t="s">
        <v>41</v>
      </c>
      <c r="B8" s="5">
        <v>42008</v>
      </c>
      <c r="C8" s="6">
        <v>-2.1999999999999993</v>
      </c>
      <c r="D8" s="6">
        <f t="shared" si="0"/>
        <v>19.2</v>
      </c>
      <c r="E8" s="6">
        <v>61.65</v>
      </c>
      <c r="F8" s="6">
        <f t="shared" si="1"/>
        <v>35</v>
      </c>
      <c r="G8" s="6">
        <f t="shared" si="1"/>
        <v>3.6</v>
      </c>
      <c r="H8" s="6">
        <f t="shared" si="2"/>
        <v>23.049999999999997</v>
      </c>
      <c r="I8" s="6">
        <f t="shared" si="3"/>
        <v>26.65</v>
      </c>
      <c r="J8" s="4">
        <f t="shared" si="4"/>
        <v>7.1036735700197235</v>
      </c>
      <c r="K8" s="8"/>
      <c r="L8" s="6"/>
      <c r="M8" s="6"/>
    </row>
    <row r="9" spans="1:14" x14ac:dyDescent="0.2">
      <c r="A9" s="1" t="s">
        <v>42</v>
      </c>
      <c r="B9" s="5">
        <v>42009</v>
      </c>
      <c r="C9" s="6">
        <v>-9.8000000000000007</v>
      </c>
      <c r="D9" s="6">
        <f t="shared" si="0"/>
        <v>26.8</v>
      </c>
      <c r="E9" s="6">
        <v>60.09</v>
      </c>
      <c r="F9" s="6">
        <f t="shared" si="1"/>
        <v>35</v>
      </c>
      <c r="G9" s="6">
        <f t="shared" si="1"/>
        <v>3.6</v>
      </c>
      <c r="H9" s="6">
        <f t="shared" si="2"/>
        <v>21.490000000000002</v>
      </c>
      <c r="I9" s="6">
        <f t="shared" si="3"/>
        <v>25.090000000000003</v>
      </c>
      <c r="J9" s="4">
        <f t="shared" si="4"/>
        <v>4.7447672878212499</v>
      </c>
      <c r="K9" s="9"/>
      <c r="L9" s="6"/>
      <c r="M9" s="6"/>
    </row>
    <row r="10" spans="1:14" x14ac:dyDescent="0.2">
      <c r="A10" s="1" t="s">
        <v>43</v>
      </c>
      <c r="B10" s="5">
        <v>42010</v>
      </c>
      <c r="C10" s="6">
        <v>-14.7</v>
      </c>
      <c r="D10" s="6">
        <f t="shared" si="0"/>
        <v>31.7</v>
      </c>
      <c r="E10" s="6">
        <v>85.56</v>
      </c>
      <c r="F10" s="6">
        <f t="shared" si="1"/>
        <v>35</v>
      </c>
      <c r="G10" s="6">
        <f t="shared" si="1"/>
        <v>3.6</v>
      </c>
      <c r="H10" s="6">
        <f t="shared" si="2"/>
        <v>46.96</v>
      </c>
      <c r="I10" s="6">
        <f t="shared" si="3"/>
        <v>50.56</v>
      </c>
      <c r="J10" s="4">
        <f t="shared" si="4"/>
        <v>8.7656095421200995</v>
      </c>
      <c r="K10" s="8"/>
      <c r="L10" s="6"/>
      <c r="M10" s="6"/>
    </row>
    <row r="11" spans="1:14" x14ac:dyDescent="0.2">
      <c r="A11" s="1" t="s">
        <v>44</v>
      </c>
      <c r="B11" s="5">
        <v>42011</v>
      </c>
      <c r="C11" s="6">
        <v>-3.6999999999999993</v>
      </c>
      <c r="D11" s="6">
        <f t="shared" si="0"/>
        <v>20.7</v>
      </c>
      <c r="E11" s="6">
        <v>63.12</v>
      </c>
      <c r="F11" s="6">
        <f t="shared" si="1"/>
        <v>35</v>
      </c>
      <c r="G11" s="6">
        <f t="shared" si="1"/>
        <v>3.6</v>
      </c>
      <c r="H11" s="6">
        <f t="shared" si="2"/>
        <v>24.519999999999996</v>
      </c>
      <c r="I11" s="6">
        <f t="shared" si="3"/>
        <v>28.119999999999997</v>
      </c>
      <c r="J11" s="4">
        <f t="shared" si="4"/>
        <v>7.0091187148043321</v>
      </c>
      <c r="K11" s="8"/>
      <c r="L11" s="6"/>
      <c r="M11" s="6"/>
    </row>
    <row r="12" spans="1:14" x14ac:dyDescent="0.2">
      <c r="A12" s="1" t="s">
        <v>45</v>
      </c>
      <c r="B12" s="5">
        <v>42012</v>
      </c>
      <c r="C12" s="6">
        <v>0.30000000000000071</v>
      </c>
      <c r="D12" s="6">
        <f t="shared" si="0"/>
        <v>16.7</v>
      </c>
      <c r="E12" s="6">
        <v>63.15</v>
      </c>
      <c r="F12" s="6">
        <f t="shared" si="1"/>
        <v>35</v>
      </c>
      <c r="G12" s="6">
        <f t="shared" si="1"/>
        <v>3.6</v>
      </c>
      <c r="H12" s="6">
        <f t="shared" si="2"/>
        <v>24.549999999999997</v>
      </c>
      <c r="I12" s="6">
        <f t="shared" si="3"/>
        <v>28.15</v>
      </c>
      <c r="J12" s="4">
        <f t="shared" si="4"/>
        <v>8.6985791730149167</v>
      </c>
      <c r="K12" s="8"/>
      <c r="L12" s="6"/>
      <c r="M12" s="6"/>
    </row>
    <row r="13" spans="1:14" x14ac:dyDescent="0.2">
      <c r="A13" s="1" t="s">
        <v>46</v>
      </c>
      <c r="B13" s="5">
        <v>42013</v>
      </c>
      <c r="C13" s="6">
        <v>0.60000000000000142</v>
      </c>
      <c r="D13" s="6">
        <f t="shared" si="0"/>
        <v>16.399999999999999</v>
      </c>
      <c r="E13" s="6">
        <v>61.56</v>
      </c>
      <c r="F13" s="6">
        <f t="shared" si="1"/>
        <v>35</v>
      </c>
      <c r="G13" s="6">
        <f t="shared" si="1"/>
        <v>3.6</v>
      </c>
      <c r="H13" s="6">
        <f t="shared" si="2"/>
        <v>22.96</v>
      </c>
      <c r="I13" s="6">
        <f t="shared" si="3"/>
        <v>26.560000000000002</v>
      </c>
      <c r="J13" s="4">
        <f t="shared" si="4"/>
        <v>8.2840236686390547</v>
      </c>
      <c r="K13" s="8"/>
      <c r="L13" s="6"/>
      <c r="M13" s="6"/>
    </row>
    <row r="14" spans="1:14" x14ac:dyDescent="0.2">
      <c r="A14" s="1" t="s">
        <v>47</v>
      </c>
      <c r="B14" s="5">
        <v>42014</v>
      </c>
      <c r="C14" s="6">
        <v>-1.5</v>
      </c>
      <c r="D14" s="6">
        <f t="shared" si="0"/>
        <v>18.5</v>
      </c>
      <c r="E14" s="6">
        <v>54.36</v>
      </c>
      <c r="F14" s="6">
        <f t="shared" si="1"/>
        <v>35</v>
      </c>
      <c r="G14" s="6">
        <f t="shared" si="1"/>
        <v>3.6</v>
      </c>
      <c r="H14" s="6">
        <f t="shared" si="2"/>
        <v>15.76</v>
      </c>
      <c r="I14" s="6">
        <f t="shared" si="3"/>
        <v>19.36</v>
      </c>
      <c r="J14" s="4">
        <f t="shared" si="4"/>
        <v>5.0407804253958099</v>
      </c>
      <c r="K14" s="8"/>
      <c r="L14" s="6"/>
      <c r="M14" s="6"/>
    </row>
    <row r="15" spans="1:14" x14ac:dyDescent="0.2">
      <c r="A15" s="1" t="s">
        <v>48</v>
      </c>
      <c r="B15" s="5">
        <v>42015</v>
      </c>
      <c r="C15" s="6">
        <v>-6.6000000000000014</v>
      </c>
      <c r="D15" s="6">
        <f t="shared" si="0"/>
        <v>23.6</v>
      </c>
      <c r="E15" s="6">
        <v>71.290000000000006</v>
      </c>
      <c r="F15" s="6">
        <f t="shared" si="1"/>
        <v>35</v>
      </c>
      <c r="G15" s="6">
        <f t="shared" si="1"/>
        <v>3.6</v>
      </c>
      <c r="H15" s="6">
        <f t="shared" si="2"/>
        <v>32.690000000000005</v>
      </c>
      <c r="I15" s="6">
        <f t="shared" si="3"/>
        <v>36.290000000000006</v>
      </c>
      <c r="J15" s="4">
        <f t="shared" si="4"/>
        <v>8.1962691806238102</v>
      </c>
      <c r="K15" s="8"/>
      <c r="L15" s="6"/>
      <c r="M15" s="6"/>
    </row>
    <row r="16" spans="1:14" x14ac:dyDescent="0.2">
      <c r="A16" s="1" t="s">
        <v>49</v>
      </c>
      <c r="B16" s="5">
        <v>42016</v>
      </c>
      <c r="C16" s="6">
        <v>-11.8</v>
      </c>
      <c r="D16" s="6">
        <f t="shared" si="0"/>
        <v>28.8</v>
      </c>
      <c r="E16" s="6">
        <v>70.41</v>
      </c>
      <c r="F16" s="6">
        <f t="shared" si="1"/>
        <v>35</v>
      </c>
      <c r="G16" s="6">
        <f t="shared" si="1"/>
        <v>3.6</v>
      </c>
      <c r="H16" s="6">
        <f t="shared" si="2"/>
        <v>31.809999999999995</v>
      </c>
      <c r="I16" s="6">
        <f t="shared" si="3"/>
        <v>35.409999999999997</v>
      </c>
      <c r="J16" s="4">
        <f t="shared" si="4"/>
        <v>6.5355851413543711</v>
      </c>
      <c r="K16" s="8"/>
      <c r="L16" s="6"/>
      <c r="M16" s="6"/>
    </row>
    <row r="17" spans="1:13" x14ac:dyDescent="0.2">
      <c r="A17" s="1" t="s">
        <v>50</v>
      </c>
      <c r="B17" s="5">
        <v>42017</v>
      </c>
      <c r="C17" s="6">
        <v>0.60000000000000142</v>
      </c>
      <c r="D17" s="6">
        <f t="shared" si="0"/>
        <v>16.399999999999999</v>
      </c>
      <c r="E17" s="6">
        <v>60.43</v>
      </c>
      <c r="F17" s="6">
        <f t="shared" si="1"/>
        <v>35</v>
      </c>
      <c r="G17" s="6">
        <f t="shared" si="1"/>
        <v>3.6</v>
      </c>
      <c r="H17" s="6">
        <f t="shared" si="2"/>
        <v>21.83</v>
      </c>
      <c r="I17" s="6">
        <f t="shared" si="3"/>
        <v>25.43</v>
      </c>
      <c r="J17" s="4">
        <f t="shared" si="4"/>
        <v>7.8763169288497625</v>
      </c>
      <c r="K17" s="8"/>
      <c r="L17" s="6"/>
      <c r="M17" s="6"/>
    </row>
    <row r="18" spans="1:13" x14ac:dyDescent="0.2">
      <c r="A18" s="1" t="s">
        <v>51</v>
      </c>
      <c r="B18" s="5">
        <v>42018</v>
      </c>
      <c r="C18" s="6">
        <v>1.4000000000000004</v>
      </c>
      <c r="D18" s="6">
        <f t="shared" si="0"/>
        <v>15.6</v>
      </c>
      <c r="E18" s="6">
        <v>51.05</v>
      </c>
      <c r="F18" s="6">
        <f t="shared" si="1"/>
        <v>35</v>
      </c>
      <c r="G18" s="6">
        <f t="shared" si="1"/>
        <v>3.6</v>
      </c>
      <c r="H18" s="6">
        <f t="shared" si="2"/>
        <v>12.449999999999998</v>
      </c>
      <c r="I18" s="6">
        <f t="shared" si="3"/>
        <v>16.049999999999997</v>
      </c>
      <c r="J18" s="4">
        <f t="shared" si="4"/>
        <v>4.7223486572598992</v>
      </c>
      <c r="K18" s="8"/>
      <c r="L18" s="6"/>
      <c r="M18" s="6"/>
    </row>
    <row r="19" spans="1:13" x14ac:dyDescent="0.2">
      <c r="A19" s="1" t="s">
        <v>52</v>
      </c>
      <c r="B19" s="5">
        <v>42019</v>
      </c>
      <c r="C19" s="6">
        <v>1.1999999999999993</v>
      </c>
      <c r="D19" s="6">
        <f t="shared" si="0"/>
        <v>15.8</v>
      </c>
      <c r="E19" s="6">
        <v>58.21</v>
      </c>
      <c r="F19" s="6">
        <f t="shared" si="1"/>
        <v>35</v>
      </c>
      <c r="G19" s="6">
        <f t="shared" si="1"/>
        <v>3.6</v>
      </c>
      <c r="H19" s="6">
        <f t="shared" si="2"/>
        <v>19.61</v>
      </c>
      <c r="I19" s="6">
        <f t="shared" si="3"/>
        <v>23.21</v>
      </c>
      <c r="J19" s="4">
        <f t="shared" si="4"/>
        <v>7.3440191745936634</v>
      </c>
      <c r="K19" s="8"/>
      <c r="L19" s="6"/>
      <c r="M19" s="6"/>
    </row>
    <row r="20" spans="1:13" x14ac:dyDescent="0.2">
      <c r="A20" s="1" t="s">
        <v>53</v>
      </c>
      <c r="B20" s="5">
        <v>42020</v>
      </c>
      <c r="C20" s="6">
        <v>2.0999999999999996</v>
      </c>
      <c r="D20" s="6">
        <f t="shared" si="0"/>
        <v>14.9</v>
      </c>
      <c r="E20" s="6">
        <v>54.76</v>
      </c>
      <c r="F20" s="6">
        <f t="shared" si="1"/>
        <v>35</v>
      </c>
      <c r="G20" s="6">
        <f t="shared" si="1"/>
        <v>3.6</v>
      </c>
      <c r="H20" s="6">
        <f t="shared" si="2"/>
        <v>16.159999999999997</v>
      </c>
      <c r="I20" s="6">
        <f t="shared" si="3"/>
        <v>19.759999999999998</v>
      </c>
      <c r="J20" s="4">
        <f t="shared" si="4"/>
        <v>6.4175370318891209</v>
      </c>
      <c r="K20" s="8"/>
      <c r="L20" s="6"/>
      <c r="M20" s="6"/>
    </row>
    <row r="21" spans="1:13" x14ac:dyDescent="0.2">
      <c r="A21" s="1" t="s">
        <v>54</v>
      </c>
      <c r="B21" s="5">
        <v>42021</v>
      </c>
      <c r="C21" s="6">
        <v>2.8000000000000007</v>
      </c>
      <c r="D21" s="6">
        <f t="shared" si="0"/>
        <v>14.2</v>
      </c>
      <c r="E21" s="6">
        <v>59.87</v>
      </c>
      <c r="F21" s="6">
        <f t="shared" si="1"/>
        <v>35</v>
      </c>
      <c r="G21" s="6">
        <f t="shared" si="1"/>
        <v>3.6</v>
      </c>
      <c r="H21" s="6">
        <f t="shared" si="2"/>
        <v>21.269999999999996</v>
      </c>
      <c r="I21" s="6">
        <f t="shared" si="3"/>
        <v>24.869999999999997</v>
      </c>
      <c r="J21" s="4">
        <f t="shared" si="4"/>
        <v>8.8632386032169332</v>
      </c>
      <c r="K21" s="8"/>
      <c r="L21" s="6"/>
      <c r="M21" s="6"/>
    </row>
    <row r="22" spans="1:13" x14ac:dyDescent="0.2">
      <c r="A22" s="1" t="s">
        <v>55</v>
      </c>
      <c r="B22" s="5">
        <v>42022</v>
      </c>
      <c r="C22" s="6">
        <v>1.8000000000000007</v>
      </c>
      <c r="D22" s="6">
        <f t="shared" si="0"/>
        <v>15.2</v>
      </c>
      <c r="E22" s="6">
        <v>67.150000000000006</v>
      </c>
      <c r="F22" s="6">
        <f t="shared" si="1"/>
        <v>35</v>
      </c>
      <c r="G22" s="6">
        <f t="shared" si="1"/>
        <v>3.6</v>
      </c>
      <c r="H22" s="6">
        <f t="shared" si="2"/>
        <v>28.550000000000004</v>
      </c>
      <c r="I22" s="6">
        <f t="shared" si="3"/>
        <v>32.150000000000006</v>
      </c>
      <c r="J22" s="4">
        <f t="shared" si="4"/>
        <v>11.114138897539709</v>
      </c>
      <c r="K22" s="9"/>
      <c r="L22" s="6"/>
      <c r="M22" s="6"/>
    </row>
    <row r="23" spans="1:13" x14ac:dyDescent="0.2">
      <c r="A23" s="1" t="s">
        <v>56</v>
      </c>
      <c r="B23" s="5">
        <v>42023</v>
      </c>
      <c r="C23" s="6">
        <v>-0.60000000000000142</v>
      </c>
      <c r="D23" s="6">
        <f t="shared" si="0"/>
        <v>17.600000000000001</v>
      </c>
      <c r="E23" s="6">
        <v>58.93</v>
      </c>
      <c r="F23" s="6">
        <f t="shared" si="1"/>
        <v>35</v>
      </c>
      <c r="G23" s="6">
        <f t="shared" si="1"/>
        <v>3.6</v>
      </c>
      <c r="H23" s="6">
        <f t="shared" si="2"/>
        <v>20.329999999999998</v>
      </c>
      <c r="I23" s="6">
        <f t="shared" si="3"/>
        <v>23.93</v>
      </c>
      <c r="J23" s="4">
        <f t="shared" si="4"/>
        <v>6.834991931145777</v>
      </c>
      <c r="K23" s="9"/>
      <c r="L23" s="6"/>
      <c r="M23" s="6"/>
    </row>
    <row r="24" spans="1:13" x14ac:dyDescent="0.2">
      <c r="A24" s="1" t="s">
        <v>57</v>
      </c>
      <c r="B24" s="5">
        <v>42024</v>
      </c>
      <c r="C24" s="6">
        <v>-3.3000000000000007</v>
      </c>
      <c r="D24" s="6">
        <f t="shared" si="0"/>
        <v>20.3</v>
      </c>
      <c r="E24" s="6">
        <v>66.95</v>
      </c>
      <c r="F24" s="6">
        <f t="shared" si="1"/>
        <v>35</v>
      </c>
      <c r="G24" s="6">
        <f t="shared" si="1"/>
        <v>3.6</v>
      </c>
      <c r="H24" s="6">
        <f t="shared" si="2"/>
        <v>28.35</v>
      </c>
      <c r="I24" s="6">
        <f t="shared" si="3"/>
        <v>31.950000000000003</v>
      </c>
      <c r="J24" s="4">
        <f t="shared" si="4"/>
        <v>8.2636196694552133</v>
      </c>
      <c r="K24" s="9"/>
      <c r="L24" s="6"/>
      <c r="M24" s="6"/>
    </row>
    <row r="25" spans="1:13" x14ac:dyDescent="0.2">
      <c r="A25" s="1" t="s">
        <v>58</v>
      </c>
      <c r="B25" s="5">
        <v>42025</v>
      </c>
      <c r="C25" s="6">
        <v>-5.8999999999999986</v>
      </c>
      <c r="D25" s="6">
        <f t="shared" si="0"/>
        <v>22.9</v>
      </c>
      <c r="E25" s="6">
        <v>61.68</v>
      </c>
      <c r="F25" s="6">
        <f t="shared" si="1"/>
        <v>35</v>
      </c>
      <c r="G25" s="6">
        <f t="shared" si="1"/>
        <v>3.6</v>
      </c>
      <c r="H25" s="6">
        <f t="shared" si="2"/>
        <v>23.08</v>
      </c>
      <c r="I25" s="6">
        <f t="shared" si="3"/>
        <v>26.68</v>
      </c>
      <c r="J25" s="4">
        <f t="shared" si="4"/>
        <v>5.9636701894007906</v>
      </c>
      <c r="K25" s="9"/>
      <c r="L25" s="6"/>
      <c r="M25" s="6"/>
    </row>
    <row r="26" spans="1:13" x14ac:dyDescent="0.2">
      <c r="A26" s="1" t="s">
        <v>59</v>
      </c>
      <c r="B26" s="5">
        <v>42026</v>
      </c>
      <c r="C26" s="6">
        <v>-8.3000000000000007</v>
      </c>
      <c r="D26" s="6">
        <f t="shared" si="0"/>
        <v>25.3</v>
      </c>
      <c r="E26" s="6">
        <v>67.09</v>
      </c>
      <c r="F26" s="6">
        <f t="shared" si="1"/>
        <v>35</v>
      </c>
      <c r="G26" s="6">
        <f t="shared" si="1"/>
        <v>3.6</v>
      </c>
      <c r="H26" s="6">
        <f t="shared" si="2"/>
        <v>28.490000000000002</v>
      </c>
      <c r="I26" s="6">
        <f t="shared" si="3"/>
        <v>32.090000000000003</v>
      </c>
      <c r="J26" s="4">
        <f t="shared" si="4"/>
        <v>6.6632364291227173</v>
      </c>
      <c r="K26" s="9"/>
      <c r="L26" s="6"/>
      <c r="M26" s="6"/>
    </row>
    <row r="27" spans="1:13" x14ac:dyDescent="0.2">
      <c r="A27" s="1" t="s">
        <v>60</v>
      </c>
      <c r="B27" s="5">
        <v>42027</v>
      </c>
      <c r="C27" s="6">
        <v>-4.6000000000000014</v>
      </c>
      <c r="D27" s="6">
        <f t="shared" si="0"/>
        <v>21.6</v>
      </c>
      <c r="E27" s="6">
        <v>69.5</v>
      </c>
      <c r="F27" s="6">
        <f t="shared" si="1"/>
        <v>35</v>
      </c>
      <c r="G27" s="6">
        <f t="shared" si="1"/>
        <v>3.6</v>
      </c>
      <c r="H27" s="6">
        <f t="shared" si="2"/>
        <v>30.9</v>
      </c>
      <c r="I27" s="6">
        <f t="shared" si="3"/>
        <v>34.5</v>
      </c>
      <c r="J27" s="4">
        <f t="shared" si="4"/>
        <v>8.4648257725180791</v>
      </c>
      <c r="K27" s="8"/>
      <c r="L27" s="6"/>
      <c r="M27" s="6"/>
    </row>
    <row r="28" spans="1:13" x14ac:dyDescent="0.2">
      <c r="A28" s="1" t="s">
        <v>61</v>
      </c>
      <c r="B28" s="5">
        <v>42028</v>
      </c>
      <c r="C28" s="6">
        <v>-1.8000000000000007</v>
      </c>
      <c r="D28" s="6">
        <f t="shared" si="0"/>
        <v>18.8</v>
      </c>
      <c r="E28" s="6">
        <v>74.63</v>
      </c>
      <c r="F28" s="6">
        <f t="shared" si="1"/>
        <v>35</v>
      </c>
      <c r="G28" s="6">
        <f t="shared" si="1"/>
        <v>3.6</v>
      </c>
      <c r="H28" s="6">
        <f t="shared" si="2"/>
        <v>36.029999999999994</v>
      </c>
      <c r="I28" s="6">
        <f t="shared" si="3"/>
        <v>39.629999999999995</v>
      </c>
      <c r="J28" s="4">
        <f t="shared" si="4"/>
        <v>11.340173737882409</v>
      </c>
      <c r="K28" s="8"/>
      <c r="L28" s="6"/>
      <c r="M28" s="6"/>
    </row>
    <row r="29" spans="1:13" x14ac:dyDescent="0.2">
      <c r="A29" s="1" t="s">
        <v>62</v>
      </c>
      <c r="B29" s="5">
        <v>42029</v>
      </c>
      <c r="C29" s="6">
        <v>-1.1999999999999993</v>
      </c>
      <c r="D29" s="6">
        <f t="shared" si="0"/>
        <v>18.2</v>
      </c>
      <c r="E29" s="6">
        <v>69.790000000000006</v>
      </c>
      <c r="F29" s="6">
        <f t="shared" si="1"/>
        <v>35</v>
      </c>
      <c r="G29" s="6">
        <f t="shared" si="1"/>
        <v>3.6</v>
      </c>
      <c r="H29" s="6">
        <f t="shared" si="2"/>
        <v>31.190000000000005</v>
      </c>
      <c r="I29" s="6">
        <f t="shared" si="3"/>
        <v>34.790000000000006</v>
      </c>
      <c r="J29" s="4">
        <f t="shared" si="4"/>
        <v>10.14045126471162</v>
      </c>
      <c r="K29" s="8"/>
      <c r="L29" s="6"/>
      <c r="M29" s="6"/>
    </row>
    <row r="30" spans="1:13" x14ac:dyDescent="0.2">
      <c r="A30" s="1" t="s">
        <v>63</v>
      </c>
      <c r="B30" s="5">
        <v>42030</v>
      </c>
      <c r="C30" s="6">
        <v>0.5</v>
      </c>
      <c r="D30" s="6">
        <f t="shared" si="0"/>
        <v>16.5</v>
      </c>
      <c r="E30" s="6">
        <v>53.72</v>
      </c>
      <c r="F30" s="6">
        <f t="shared" si="1"/>
        <v>35</v>
      </c>
      <c r="G30" s="6">
        <f t="shared" si="1"/>
        <v>3.6</v>
      </c>
      <c r="H30" s="6">
        <f t="shared" si="2"/>
        <v>15.12</v>
      </c>
      <c r="I30" s="6">
        <f t="shared" si="3"/>
        <v>18.72</v>
      </c>
      <c r="J30" s="4">
        <f t="shared" si="4"/>
        <v>5.4222700376546529</v>
      </c>
      <c r="K30" s="8"/>
      <c r="L30" s="6"/>
      <c r="M30" s="6"/>
    </row>
    <row r="31" spans="1:13" x14ac:dyDescent="0.2">
      <c r="A31" s="1" t="s">
        <v>64</v>
      </c>
      <c r="B31" s="5">
        <v>42031</v>
      </c>
      <c r="C31" s="6">
        <v>-0.19999999999999929</v>
      </c>
      <c r="D31" s="6">
        <f t="shared" si="0"/>
        <v>17.2</v>
      </c>
      <c r="E31" s="6">
        <v>60.76</v>
      </c>
      <c r="F31" s="6">
        <f t="shared" si="1"/>
        <v>35</v>
      </c>
      <c r="G31" s="6">
        <f t="shared" si="1"/>
        <v>3.6</v>
      </c>
      <c r="H31" s="6">
        <f t="shared" si="2"/>
        <v>22.159999999999997</v>
      </c>
      <c r="I31" s="6">
        <f t="shared" si="3"/>
        <v>25.759999999999998</v>
      </c>
      <c r="J31" s="4">
        <f t="shared" si="4"/>
        <v>7.6235035090133474</v>
      </c>
      <c r="K31" s="8"/>
      <c r="L31" s="6"/>
      <c r="M31" s="6"/>
    </row>
    <row r="32" spans="1:13" x14ac:dyDescent="0.2">
      <c r="A32" s="1" t="s">
        <v>65</v>
      </c>
      <c r="B32" s="5">
        <v>42032</v>
      </c>
      <c r="C32" s="6">
        <v>0.30000000000000071</v>
      </c>
      <c r="D32" s="6">
        <f t="shared" si="0"/>
        <v>16.7</v>
      </c>
      <c r="E32" s="6">
        <v>48.13</v>
      </c>
      <c r="F32" s="6">
        <f t="shared" si="1"/>
        <v>35</v>
      </c>
      <c r="G32" s="6">
        <f t="shared" si="1"/>
        <v>3.6</v>
      </c>
      <c r="H32" s="6">
        <f t="shared" si="2"/>
        <v>9.5300000000000029</v>
      </c>
      <c r="I32" s="6">
        <f t="shared" si="3"/>
        <v>13.130000000000003</v>
      </c>
      <c r="J32" s="4">
        <f t="shared" si="4"/>
        <v>3.37667859547178</v>
      </c>
      <c r="K32" s="8"/>
      <c r="L32" s="6"/>
      <c r="M32" s="6"/>
    </row>
    <row r="33" spans="1:13" x14ac:dyDescent="0.2">
      <c r="A33" s="1" t="s">
        <v>66</v>
      </c>
      <c r="B33" s="5">
        <v>42033</v>
      </c>
      <c r="C33" s="6">
        <v>0.5</v>
      </c>
      <c r="D33" s="6">
        <f t="shared" si="0"/>
        <v>16.5</v>
      </c>
      <c r="E33" s="6">
        <v>53.18</v>
      </c>
      <c r="F33" s="6">
        <f t="shared" si="1"/>
        <v>35</v>
      </c>
      <c r="G33" s="6">
        <f t="shared" si="1"/>
        <v>3.6</v>
      </c>
      <c r="H33" s="6">
        <f t="shared" si="2"/>
        <v>14.58</v>
      </c>
      <c r="I33" s="6">
        <f t="shared" si="3"/>
        <v>18.18</v>
      </c>
      <c r="J33" s="4">
        <f t="shared" si="4"/>
        <v>5.2286175363098444</v>
      </c>
      <c r="K33" s="8"/>
      <c r="L33" s="6"/>
      <c r="M33" s="6"/>
    </row>
    <row r="34" spans="1:13" x14ac:dyDescent="0.2">
      <c r="A34" s="1" t="s">
        <v>67</v>
      </c>
      <c r="B34" s="5">
        <v>42034</v>
      </c>
      <c r="C34" s="6">
        <v>0.19999999999999929</v>
      </c>
      <c r="D34" s="6">
        <f t="shared" si="0"/>
        <v>16.8</v>
      </c>
      <c r="E34" s="6">
        <v>55.85</v>
      </c>
      <c r="F34" s="6">
        <f t="shared" si="1"/>
        <v>35</v>
      </c>
      <c r="G34" s="6">
        <f t="shared" si="1"/>
        <v>3.6</v>
      </c>
      <c r="H34" s="6">
        <f t="shared" si="2"/>
        <v>17.25</v>
      </c>
      <c r="I34" s="6">
        <f t="shared" si="3"/>
        <v>20.85</v>
      </c>
      <c r="J34" s="4">
        <f t="shared" si="4"/>
        <v>6.0756551141166524</v>
      </c>
      <c r="K34" s="8"/>
      <c r="L34" s="6"/>
      <c r="M34" s="6"/>
    </row>
    <row r="35" spans="1:13" x14ac:dyDescent="0.2">
      <c r="A35" s="1" t="s">
        <v>68</v>
      </c>
      <c r="B35" s="5">
        <v>42035</v>
      </c>
      <c r="C35" s="6">
        <v>0.39999999999999858</v>
      </c>
      <c r="D35" s="6">
        <f t="shared" si="0"/>
        <v>16.600000000000001</v>
      </c>
      <c r="E35" s="6">
        <v>52.25</v>
      </c>
      <c r="F35" s="6">
        <f t="shared" si="1"/>
        <v>35</v>
      </c>
      <c r="G35" s="6">
        <f t="shared" si="1"/>
        <v>3.6</v>
      </c>
      <c r="H35" s="6">
        <f t="shared" si="2"/>
        <v>13.65</v>
      </c>
      <c r="I35" s="6">
        <f t="shared" si="3"/>
        <v>17.25</v>
      </c>
      <c r="J35" s="4">
        <f t="shared" si="4"/>
        <v>4.8656163113994433</v>
      </c>
      <c r="K35" s="8"/>
      <c r="L35" s="6"/>
      <c r="M35" s="6"/>
    </row>
    <row r="36" spans="1:13" x14ac:dyDescent="0.2">
      <c r="B36" s="5">
        <v>42036</v>
      </c>
      <c r="H36" s="6"/>
      <c r="I36" s="6"/>
    </row>
    <row r="37" spans="1:13" x14ac:dyDescent="0.2">
      <c r="B37" s="5">
        <v>42037</v>
      </c>
    </row>
    <row r="38" spans="1:13" x14ac:dyDescent="0.2">
      <c r="L38" s="6"/>
      <c r="M38" s="6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Roman,Tavallinen"&amp;12&amp;A</oddHeader>
    <oddFooter>&amp;C&amp;"Times New Roman,Tavallinen"&amp;12Sivu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72"/>
  <sheetViews>
    <sheetView topLeftCell="B1" workbookViewId="0">
      <selection activeCell="Q36" sqref="Q36"/>
    </sheetView>
  </sheetViews>
  <sheetFormatPr defaultColWidth="11.5703125" defaultRowHeight="12.75" x14ac:dyDescent="0.2"/>
  <cols>
    <col min="1" max="1" width="24.85546875" customWidth="1"/>
    <col min="2" max="2" width="14.7109375" customWidth="1"/>
    <col min="3" max="3" width="11.5703125" style="3"/>
    <col min="5" max="5" width="14.5703125" customWidth="1"/>
    <col min="7" max="7" width="4.140625" customWidth="1"/>
    <col min="8" max="17" width="8.28515625" customWidth="1"/>
  </cols>
  <sheetData>
    <row r="2" spans="1:18" x14ac:dyDescent="0.2">
      <c r="Q2" s="10">
        <v>1.2749999999999999</v>
      </c>
      <c r="R2" t="s">
        <v>424</v>
      </c>
    </row>
    <row r="3" spans="1:18" x14ac:dyDescent="0.2">
      <c r="A3" t="s">
        <v>0</v>
      </c>
      <c r="B3" t="s">
        <v>405</v>
      </c>
      <c r="C3" s="3" t="s">
        <v>1</v>
      </c>
      <c r="E3" t="s">
        <v>411</v>
      </c>
      <c r="F3" t="s">
        <v>412</v>
      </c>
    </row>
    <row r="4" spans="1:18" x14ac:dyDescent="0.2">
      <c r="H4" t="s">
        <v>420</v>
      </c>
      <c r="I4" s="3" t="s">
        <v>413</v>
      </c>
      <c r="J4" s="3" t="s">
        <v>414</v>
      </c>
      <c r="K4" s="3" t="s">
        <v>415</v>
      </c>
      <c r="L4" s="3" t="s">
        <v>416</v>
      </c>
      <c r="M4" s="3" t="s">
        <v>417</v>
      </c>
      <c r="N4" s="3" t="s">
        <v>418</v>
      </c>
      <c r="O4" s="3" t="s">
        <v>419</v>
      </c>
      <c r="P4" s="3" t="s">
        <v>426</v>
      </c>
      <c r="Q4" s="3" t="s">
        <v>408</v>
      </c>
    </row>
    <row r="5" spans="1:18" x14ac:dyDescent="0.2">
      <c r="A5" s="1" t="s">
        <v>69</v>
      </c>
      <c r="B5" s="13">
        <v>42009</v>
      </c>
      <c r="C5" s="3">
        <v>2.61</v>
      </c>
      <c r="E5" s="14">
        <v>42008</v>
      </c>
      <c r="F5" s="6">
        <v>-2.1999999999999993</v>
      </c>
      <c r="H5" s="17">
        <v>42030.020833333336</v>
      </c>
      <c r="I5" s="6">
        <f t="shared" ref="I5:I28" si="0">C5</f>
        <v>2.61</v>
      </c>
      <c r="J5" s="6">
        <f t="shared" ref="J5:J28" si="1">C29</f>
        <v>2.35</v>
      </c>
      <c r="K5" s="6">
        <f t="shared" ref="K5:K28" si="2">C53</f>
        <v>2.13</v>
      </c>
      <c r="L5" s="6">
        <f t="shared" ref="L5:L28" si="3">C77</f>
        <v>3.17</v>
      </c>
      <c r="M5" s="6">
        <f t="shared" ref="M5:M28" si="4">C101</f>
        <v>2.64</v>
      </c>
      <c r="N5" s="6">
        <f t="shared" ref="N5:N28" si="5">C125</f>
        <v>1.55</v>
      </c>
      <c r="O5" s="6">
        <f t="shared" ref="O5:O28" si="6">C149</f>
        <v>1.6800000000000002</v>
      </c>
      <c r="P5" s="6">
        <f>AVERAGE(I5:O5)</f>
        <v>2.3042857142857147</v>
      </c>
      <c r="Q5" s="6">
        <f>P5-Q$2</f>
        <v>1.0292857142857148</v>
      </c>
    </row>
    <row r="6" spans="1:18" x14ac:dyDescent="0.2">
      <c r="A6" s="1" t="s">
        <v>70</v>
      </c>
      <c r="B6" s="13">
        <v>42009.041666666664</v>
      </c>
      <c r="C6" s="3">
        <v>0.99</v>
      </c>
      <c r="E6" s="14">
        <v>42008.958333333336</v>
      </c>
      <c r="F6" s="6">
        <v>-2.1999999999999993</v>
      </c>
      <c r="H6" s="17">
        <v>42030.0625</v>
      </c>
      <c r="I6" s="6">
        <f t="shared" si="0"/>
        <v>0.99</v>
      </c>
      <c r="J6" s="6">
        <f t="shared" si="1"/>
        <v>1.85</v>
      </c>
      <c r="K6" s="6">
        <f t="shared" si="2"/>
        <v>3.12</v>
      </c>
      <c r="L6" s="6">
        <f t="shared" si="3"/>
        <v>1.44</v>
      </c>
      <c r="M6" s="6">
        <f t="shared" si="4"/>
        <v>2.77</v>
      </c>
      <c r="N6" s="6">
        <f t="shared" si="5"/>
        <v>2.04</v>
      </c>
      <c r="O6" s="6">
        <f t="shared" si="6"/>
        <v>2.37</v>
      </c>
      <c r="P6" s="6">
        <f t="shared" ref="P6:P28" si="7">AVERAGE(I6:O6)</f>
        <v>2.0828571428571432</v>
      </c>
      <c r="Q6" s="6">
        <f t="shared" ref="Q6:Q30" si="8">P6-Q$2</f>
        <v>0.80785714285714327</v>
      </c>
    </row>
    <row r="7" spans="1:18" x14ac:dyDescent="0.2">
      <c r="A7" s="1" t="s">
        <v>71</v>
      </c>
      <c r="B7" s="13">
        <v>42009.08333321759</v>
      </c>
      <c r="C7" s="3">
        <v>2.41</v>
      </c>
      <c r="E7" s="14">
        <v>42009</v>
      </c>
      <c r="F7" s="6">
        <v>-9.8000000000000007</v>
      </c>
      <c r="H7" s="17">
        <v>42030.104166666701</v>
      </c>
      <c r="I7" s="6">
        <f t="shared" si="0"/>
        <v>2.41</v>
      </c>
      <c r="J7" s="6">
        <f t="shared" si="1"/>
        <v>3.05</v>
      </c>
      <c r="K7" s="6">
        <f t="shared" si="2"/>
        <v>1.79</v>
      </c>
      <c r="L7" s="6">
        <f t="shared" si="3"/>
        <v>3.02</v>
      </c>
      <c r="M7" s="6">
        <f t="shared" si="4"/>
        <v>0.99</v>
      </c>
      <c r="N7" s="6">
        <f t="shared" si="5"/>
        <v>1.33</v>
      </c>
      <c r="O7" s="6">
        <f t="shared" si="6"/>
        <v>1.46</v>
      </c>
      <c r="P7" s="6">
        <f t="shared" si="7"/>
        <v>2.0071428571428571</v>
      </c>
      <c r="Q7" s="6">
        <f t="shared" si="8"/>
        <v>0.73214285714285721</v>
      </c>
    </row>
    <row r="8" spans="1:18" x14ac:dyDescent="0.2">
      <c r="A8" s="1" t="s">
        <v>72</v>
      </c>
      <c r="B8" s="13">
        <v>42009.124999826388</v>
      </c>
      <c r="C8" s="3">
        <v>1.77</v>
      </c>
      <c r="E8" s="14">
        <v>42009.958333333336</v>
      </c>
      <c r="F8" s="6">
        <v>-9.8000000000000007</v>
      </c>
      <c r="H8" s="17">
        <v>42030.145833333299</v>
      </c>
      <c r="I8" s="6">
        <f t="shared" si="0"/>
        <v>1.77</v>
      </c>
      <c r="J8" s="6">
        <f t="shared" si="1"/>
        <v>1.1599999999999999</v>
      </c>
      <c r="K8" s="6">
        <f t="shared" si="2"/>
        <v>5.18</v>
      </c>
      <c r="L8" s="6">
        <f t="shared" si="3"/>
        <v>1.76</v>
      </c>
      <c r="M8" s="6">
        <f t="shared" si="4"/>
        <v>2.02</v>
      </c>
      <c r="N8" s="6">
        <f t="shared" si="5"/>
        <v>3.8</v>
      </c>
      <c r="O8" s="6">
        <f t="shared" si="6"/>
        <v>3.22</v>
      </c>
      <c r="P8" s="6">
        <f t="shared" si="7"/>
        <v>2.7014285714285711</v>
      </c>
      <c r="Q8" s="6">
        <f t="shared" si="8"/>
        <v>1.4264285714285712</v>
      </c>
    </row>
    <row r="9" spans="1:18" x14ac:dyDescent="0.2">
      <c r="A9" s="1" t="s">
        <v>73</v>
      </c>
      <c r="B9" s="13">
        <v>42009.166666435187</v>
      </c>
      <c r="C9" s="3">
        <v>2.2000000000000002</v>
      </c>
      <c r="E9" s="14">
        <v>42010</v>
      </c>
      <c r="F9" s="6">
        <v>-14.7</v>
      </c>
      <c r="H9" s="17">
        <v>42030.1875</v>
      </c>
      <c r="I9" s="6">
        <f t="shared" si="0"/>
        <v>2.2000000000000002</v>
      </c>
      <c r="J9" s="6">
        <f t="shared" si="1"/>
        <v>3.33</v>
      </c>
      <c r="K9" s="6">
        <f t="shared" si="2"/>
        <v>2.59</v>
      </c>
      <c r="L9" s="6">
        <f t="shared" si="3"/>
        <v>3.28</v>
      </c>
      <c r="M9" s="6">
        <f t="shared" si="4"/>
        <v>1.53</v>
      </c>
      <c r="N9" s="6">
        <f t="shared" si="5"/>
        <v>2.5300000000000002</v>
      </c>
      <c r="O9" s="6">
        <f t="shared" si="6"/>
        <v>0.78</v>
      </c>
      <c r="P9" s="6">
        <f t="shared" si="7"/>
        <v>2.3200000000000003</v>
      </c>
      <c r="Q9" s="6">
        <f t="shared" si="8"/>
        <v>1.0450000000000004</v>
      </c>
    </row>
    <row r="10" spans="1:18" x14ac:dyDescent="0.2">
      <c r="A10" s="1" t="s">
        <v>74</v>
      </c>
      <c r="B10" s="13">
        <v>42009.208333043978</v>
      </c>
      <c r="C10" s="3">
        <v>2.86</v>
      </c>
      <c r="E10" s="14">
        <v>42010.958333333336</v>
      </c>
      <c r="F10" s="6">
        <v>-14.7</v>
      </c>
      <c r="H10" s="17">
        <v>42030.229166666701</v>
      </c>
      <c r="I10" s="6">
        <f t="shared" si="0"/>
        <v>2.86</v>
      </c>
      <c r="J10" s="6">
        <f t="shared" si="1"/>
        <v>1.33</v>
      </c>
      <c r="K10" s="6">
        <f t="shared" si="2"/>
        <v>2.97</v>
      </c>
      <c r="L10" s="6">
        <f t="shared" si="3"/>
        <v>3.4</v>
      </c>
      <c r="M10" s="6">
        <f t="shared" si="4"/>
        <v>1.07</v>
      </c>
      <c r="N10" s="6">
        <f t="shared" si="5"/>
        <v>1.44</v>
      </c>
      <c r="O10" s="6">
        <f t="shared" si="6"/>
        <v>1.91</v>
      </c>
      <c r="P10" s="6">
        <f t="shared" si="7"/>
        <v>2.14</v>
      </c>
      <c r="Q10" s="6">
        <f t="shared" si="8"/>
        <v>0.86500000000000021</v>
      </c>
    </row>
    <row r="11" spans="1:18" x14ac:dyDescent="0.2">
      <c r="A11" s="1" t="s">
        <v>75</v>
      </c>
      <c r="B11" s="13">
        <v>42009.249999652777</v>
      </c>
      <c r="C11" s="3">
        <v>1.43</v>
      </c>
      <c r="E11" s="14">
        <v>42011</v>
      </c>
      <c r="F11" s="6">
        <v>-3.6999999999999993</v>
      </c>
      <c r="H11" s="17">
        <v>42030.270833333299</v>
      </c>
      <c r="I11" s="6">
        <f t="shared" si="0"/>
        <v>1.43</v>
      </c>
      <c r="J11" s="6">
        <f t="shared" si="1"/>
        <v>3.27</v>
      </c>
      <c r="K11" s="6">
        <f t="shared" si="2"/>
        <v>1.28</v>
      </c>
      <c r="L11" s="6">
        <f t="shared" si="3"/>
        <v>1.47</v>
      </c>
      <c r="M11" s="6">
        <f t="shared" si="4"/>
        <v>3.07</v>
      </c>
      <c r="N11" s="6">
        <f t="shared" si="5"/>
        <v>1.87</v>
      </c>
      <c r="O11" s="6">
        <f t="shared" si="6"/>
        <v>1.55</v>
      </c>
      <c r="P11" s="6">
        <f t="shared" si="7"/>
        <v>1.9914285714285715</v>
      </c>
      <c r="Q11" s="6">
        <f t="shared" si="8"/>
        <v>0.71642857142857164</v>
      </c>
    </row>
    <row r="12" spans="1:18" x14ac:dyDescent="0.2">
      <c r="A12" s="1" t="s">
        <v>76</v>
      </c>
      <c r="B12" s="13">
        <v>42009.291666261575</v>
      </c>
      <c r="C12" s="3">
        <v>3.51</v>
      </c>
      <c r="E12" s="14">
        <v>42011.958333333336</v>
      </c>
      <c r="F12" s="6">
        <v>-3.6999999999999993</v>
      </c>
      <c r="H12" s="17">
        <v>42030.3125</v>
      </c>
      <c r="I12" s="6">
        <f t="shared" si="0"/>
        <v>3.51</v>
      </c>
      <c r="J12" s="6">
        <f t="shared" si="1"/>
        <v>2.4700000000000002</v>
      </c>
      <c r="K12" s="6">
        <f t="shared" si="2"/>
        <v>2.99</v>
      </c>
      <c r="L12" s="6">
        <f t="shared" si="3"/>
        <v>5.25</v>
      </c>
      <c r="M12" s="6">
        <f t="shared" si="4"/>
        <v>1.76</v>
      </c>
      <c r="N12" s="6">
        <f t="shared" si="5"/>
        <v>0.47</v>
      </c>
      <c r="O12" s="6">
        <f t="shared" si="6"/>
        <v>2.87</v>
      </c>
      <c r="P12" s="6">
        <f t="shared" si="7"/>
        <v>2.7600000000000002</v>
      </c>
      <c r="Q12" s="6">
        <f t="shared" si="8"/>
        <v>1.4850000000000003</v>
      </c>
    </row>
    <row r="13" spans="1:18" x14ac:dyDescent="0.2">
      <c r="A13" s="1" t="s">
        <v>77</v>
      </c>
      <c r="B13" s="13">
        <v>42009.333332870374</v>
      </c>
      <c r="C13" s="3">
        <v>2.62</v>
      </c>
      <c r="E13" s="14">
        <v>42012</v>
      </c>
      <c r="F13" s="6">
        <v>0.30000000000000071</v>
      </c>
      <c r="H13" s="17">
        <v>42030.354166666599</v>
      </c>
      <c r="I13" s="6">
        <f t="shared" si="0"/>
        <v>2.62</v>
      </c>
      <c r="J13" s="6">
        <f t="shared" si="1"/>
        <v>3.2</v>
      </c>
      <c r="K13" s="6">
        <f t="shared" si="2"/>
        <v>2.06</v>
      </c>
      <c r="L13" s="6">
        <f t="shared" si="3"/>
        <v>2.16</v>
      </c>
      <c r="M13" s="6">
        <f t="shared" si="4"/>
        <v>2.57</v>
      </c>
      <c r="N13" s="6">
        <f t="shared" si="5"/>
        <v>2.5</v>
      </c>
      <c r="O13" s="6">
        <f t="shared" si="6"/>
        <v>2.63</v>
      </c>
      <c r="P13" s="6">
        <f t="shared" si="7"/>
        <v>2.5342857142857147</v>
      </c>
      <c r="Q13" s="6">
        <f t="shared" si="8"/>
        <v>1.2592857142857148</v>
      </c>
    </row>
    <row r="14" spans="1:18" x14ac:dyDescent="0.2">
      <c r="A14" s="1" t="s">
        <v>78</v>
      </c>
      <c r="B14" s="13">
        <v>42009.374999479165</v>
      </c>
      <c r="C14" s="3">
        <v>2.98</v>
      </c>
      <c r="E14" s="14">
        <v>42012.958333333336</v>
      </c>
      <c r="F14" s="6">
        <v>0.30000000000000071</v>
      </c>
      <c r="H14" s="17">
        <v>42030.395833333299</v>
      </c>
      <c r="I14" s="6">
        <f t="shared" si="0"/>
        <v>2.98</v>
      </c>
      <c r="J14" s="6">
        <f t="shared" si="1"/>
        <v>3.21</v>
      </c>
      <c r="K14" s="6">
        <f t="shared" si="2"/>
        <v>2.17</v>
      </c>
      <c r="L14" s="6">
        <f t="shared" si="3"/>
        <v>2.95</v>
      </c>
      <c r="M14" s="6">
        <f t="shared" si="4"/>
        <v>1.42</v>
      </c>
      <c r="N14" s="6">
        <f t="shared" si="5"/>
        <v>0.96</v>
      </c>
      <c r="O14" s="6">
        <f t="shared" si="6"/>
        <v>1.27</v>
      </c>
      <c r="P14" s="6">
        <f t="shared" si="7"/>
        <v>2.1371428571428566</v>
      </c>
      <c r="Q14" s="6">
        <f t="shared" si="8"/>
        <v>0.86214285714285666</v>
      </c>
    </row>
    <row r="15" spans="1:18" x14ac:dyDescent="0.2">
      <c r="A15" s="1" t="s">
        <v>79</v>
      </c>
      <c r="B15" s="13">
        <v>42009.416666087964</v>
      </c>
      <c r="C15" s="3">
        <v>2.42</v>
      </c>
      <c r="E15" s="14">
        <v>42013</v>
      </c>
      <c r="F15" s="6">
        <v>0.60000000000000142</v>
      </c>
      <c r="H15" s="17">
        <v>42030.4375</v>
      </c>
      <c r="I15" s="6">
        <f t="shared" si="0"/>
        <v>2.42</v>
      </c>
      <c r="J15" s="6">
        <f t="shared" si="1"/>
        <v>2.4</v>
      </c>
      <c r="K15" s="6">
        <f t="shared" si="2"/>
        <v>3.28</v>
      </c>
      <c r="L15" s="6">
        <f t="shared" si="3"/>
        <v>1.88</v>
      </c>
      <c r="M15" s="6">
        <f t="shared" si="4"/>
        <v>1.88</v>
      </c>
      <c r="N15" s="6">
        <f t="shared" si="5"/>
        <v>1</v>
      </c>
      <c r="O15" s="6">
        <f t="shared" si="6"/>
        <v>3.09</v>
      </c>
      <c r="P15" s="6">
        <f t="shared" si="7"/>
        <v>2.2785714285714285</v>
      </c>
      <c r="Q15" s="6">
        <f t="shared" si="8"/>
        <v>1.0035714285714286</v>
      </c>
    </row>
    <row r="16" spans="1:18" x14ac:dyDescent="0.2">
      <c r="A16" s="1" t="s">
        <v>80</v>
      </c>
      <c r="B16" s="13">
        <v>42009.458332696762</v>
      </c>
      <c r="C16" s="3">
        <v>1.4</v>
      </c>
      <c r="E16" s="14">
        <v>42013.958333333336</v>
      </c>
      <c r="F16" s="6">
        <v>0.60000000000000142</v>
      </c>
      <c r="H16" s="17">
        <v>42030.479166666599</v>
      </c>
      <c r="I16" s="6">
        <f t="shared" si="0"/>
        <v>1.4</v>
      </c>
      <c r="J16" s="6">
        <f t="shared" si="1"/>
        <v>3.79</v>
      </c>
      <c r="K16" s="6">
        <f t="shared" si="2"/>
        <v>2.59</v>
      </c>
      <c r="L16" s="6">
        <f t="shared" si="3"/>
        <v>2.08</v>
      </c>
      <c r="M16" s="6">
        <f t="shared" si="4"/>
        <v>3.3</v>
      </c>
      <c r="N16" s="6">
        <f t="shared" si="5"/>
        <v>1.77</v>
      </c>
      <c r="O16" s="6">
        <f t="shared" si="6"/>
        <v>1.31</v>
      </c>
      <c r="P16" s="6">
        <f t="shared" si="7"/>
        <v>2.3199999999999998</v>
      </c>
      <c r="Q16" s="6">
        <f t="shared" si="8"/>
        <v>1.0449999999999999</v>
      </c>
    </row>
    <row r="17" spans="1:17" x14ac:dyDescent="0.2">
      <c r="A17" s="1" t="s">
        <v>81</v>
      </c>
      <c r="B17" s="13">
        <v>42009.499999305554</v>
      </c>
      <c r="C17" s="3">
        <v>2.92</v>
      </c>
      <c r="E17" s="14">
        <v>42014</v>
      </c>
      <c r="F17" s="6">
        <v>-1.5</v>
      </c>
      <c r="H17" s="17">
        <v>42030.520833333299</v>
      </c>
      <c r="I17" s="6">
        <f t="shared" si="0"/>
        <v>2.92</v>
      </c>
      <c r="J17" s="6">
        <f t="shared" si="1"/>
        <v>3.11</v>
      </c>
      <c r="K17" s="6">
        <f t="shared" si="2"/>
        <v>3.78</v>
      </c>
      <c r="L17" s="6">
        <f t="shared" si="3"/>
        <v>2.29</v>
      </c>
      <c r="M17" s="6">
        <f t="shared" si="4"/>
        <v>0.39</v>
      </c>
      <c r="N17" s="6">
        <f t="shared" si="5"/>
        <v>0.64</v>
      </c>
      <c r="O17" s="6">
        <f t="shared" si="6"/>
        <v>2.4300000000000002</v>
      </c>
      <c r="P17" s="6">
        <f t="shared" si="7"/>
        <v>2.2228571428571429</v>
      </c>
      <c r="Q17" s="6">
        <f t="shared" si="8"/>
        <v>0.94785714285714295</v>
      </c>
    </row>
    <row r="18" spans="1:17" x14ac:dyDescent="0.2">
      <c r="A18" s="1" t="s">
        <v>82</v>
      </c>
      <c r="B18" s="13">
        <v>42009.541665914352</v>
      </c>
      <c r="C18" s="3">
        <v>1.04</v>
      </c>
      <c r="E18" s="14">
        <v>42014.958333333336</v>
      </c>
      <c r="F18" s="6">
        <v>-1.5</v>
      </c>
      <c r="H18" s="17">
        <v>42030.5625</v>
      </c>
      <c r="I18" s="6">
        <f t="shared" si="0"/>
        <v>1.04</v>
      </c>
      <c r="J18" s="6">
        <f t="shared" si="1"/>
        <v>4.91</v>
      </c>
      <c r="K18" s="6">
        <f t="shared" si="2"/>
        <v>0.64</v>
      </c>
      <c r="L18" s="6">
        <f t="shared" si="3"/>
        <v>1.27</v>
      </c>
      <c r="M18" s="6">
        <f t="shared" si="4"/>
        <v>2.09</v>
      </c>
      <c r="N18" s="6">
        <f t="shared" si="5"/>
        <v>3.7</v>
      </c>
      <c r="O18" s="6">
        <f t="shared" si="6"/>
        <v>2.06</v>
      </c>
      <c r="P18" s="6">
        <f t="shared" si="7"/>
        <v>2.2442857142857142</v>
      </c>
      <c r="Q18" s="6">
        <f t="shared" si="8"/>
        <v>0.96928571428571431</v>
      </c>
    </row>
    <row r="19" spans="1:17" x14ac:dyDescent="0.2">
      <c r="A19" s="1" t="s">
        <v>83</v>
      </c>
      <c r="B19" s="13">
        <v>42009.583332523151</v>
      </c>
      <c r="C19" s="3">
        <v>3.07</v>
      </c>
      <c r="E19" s="14">
        <v>42015</v>
      </c>
      <c r="F19" s="6">
        <v>-6.6000000000000014</v>
      </c>
      <c r="H19" s="17">
        <v>42030.604166666599</v>
      </c>
      <c r="I19" s="6">
        <f t="shared" si="0"/>
        <v>3.07</v>
      </c>
      <c r="J19" s="6">
        <f t="shared" si="1"/>
        <v>2.97</v>
      </c>
      <c r="K19" s="6">
        <f t="shared" si="2"/>
        <v>2.09</v>
      </c>
      <c r="L19" s="6">
        <f t="shared" si="3"/>
        <v>3.91</v>
      </c>
      <c r="M19" s="6">
        <f t="shared" si="4"/>
        <v>1.33</v>
      </c>
      <c r="N19" s="6">
        <f t="shared" si="5"/>
        <v>2.5</v>
      </c>
      <c r="O19" s="6">
        <f t="shared" si="6"/>
        <v>2.1</v>
      </c>
      <c r="P19" s="6">
        <f t="shared" si="7"/>
        <v>2.5671428571428572</v>
      </c>
      <c r="Q19" s="6">
        <f t="shared" si="8"/>
        <v>1.2921428571428573</v>
      </c>
    </row>
    <row r="20" spans="1:17" x14ac:dyDescent="0.2">
      <c r="A20" s="1" t="s">
        <v>84</v>
      </c>
      <c r="B20" s="13">
        <v>42009.624999131942</v>
      </c>
      <c r="C20" s="3">
        <v>1.44</v>
      </c>
      <c r="E20" s="14">
        <v>42015.958333333336</v>
      </c>
      <c r="F20" s="6">
        <v>-6.6000000000000014</v>
      </c>
      <c r="H20" s="17">
        <v>42030.645833333299</v>
      </c>
      <c r="I20" s="6">
        <f t="shared" si="0"/>
        <v>1.44</v>
      </c>
      <c r="J20" s="6">
        <f t="shared" si="1"/>
        <v>5</v>
      </c>
      <c r="K20" s="6">
        <f t="shared" si="2"/>
        <v>0.78</v>
      </c>
      <c r="L20" s="6">
        <f t="shared" si="3"/>
        <v>0.99</v>
      </c>
      <c r="M20" s="6">
        <f t="shared" si="4"/>
        <v>1.82</v>
      </c>
      <c r="N20" s="6">
        <f t="shared" si="5"/>
        <v>1.63</v>
      </c>
      <c r="O20" s="6">
        <f t="shared" si="6"/>
        <v>4.87</v>
      </c>
      <c r="P20" s="6">
        <f t="shared" si="7"/>
        <v>2.3614285714285717</v>
      </c>
      <c r="Q20" s="6">
        <f t="shared" si="8"/>
        <v>1.0864285714285717</v>
      </c>
    </row>
    <row r="21" spans="1:17" x14ac:dyDescent="0.2">
      <c r="A21" s="1" t="s">
        <v>85</v>
      </c>
      <c r="B21" s="13">
        <v>42009.66666574074</v>
      </c>
      <c r="C21" s="3">
        <v>1.59</v>
      </c>
      <c r="E21" s="14">
        <v>42016</v>
      </c>
      <c r="F21" s="6">
        <v>-11.8</v>
      </c>
      <c r="H21" s="17">
        <v>42030.6875</v>
      </c>
      <c r="I21" s="6">
        <f t="shared" si="0"/>
        <v>1.59</v>
      </c>
      <c r="J21" s="6">
        <f t="shared" si="1"/>
        <v>4.3499999999999996</v>
      </c>
      <c r="K21" s="6">
        <f t="shared" si="2"/>
        <v>1.6</v>
      </c>
      <c r="L21" s="6">
        <f t="shared" si="3"/>
        <v>2.37</v>
      </c>
      <c r="M21" s="6">
        <f t="shared" si="4"/>
        <v>2.87</v>
      </c>
      <c r="N21" s="6">
        <f t="shared" si="5"/>
        <v>2.5</v>
      </c>
      <c r="O21" s="6">
        <f t="shared" si="6"/>
        <v>3.27</v>
      </c>
      <c r="P21" s="6">
        <f t="shared" si="7"/>
        <v>2.65</v>
      </c>
      <c r="Q21" s="6">
        <f t="shared" si="8"/>
        <v>1.375</v>
      </c>
    </row>
    <row r="22" spans="1:17" x14ac:dyDescent="0.2">
      <c r="A22" s="1" t="s">
        <v>86</v>
      </c>
      <c r="B22" s="13">
        <v>42009.708332349539</v>
      </c>
      <c r="C22" s="3">
        <v>3.24</v>
      </c>
      <c r="E22" s="14">
        <v>42016.958333333336</v>
      </c>
      <c r="F22" s="6">
        <v>-11.8</v>
      </c>
      <c r="H22" s="17">
        <v>42030.729166666599</v>
      </c>
      <c r="I22" s="6">
        <f t="shared" si="0"/>
        <v>3.24</v>
      </c>
      <c r="J22" s="6">
        <f t="shared" si="1"/>
        <v>5.42</v>
      </c>
      <c r="K22" s="6">
        <f t="shared" si="2"/>
        <v>1.53</v>
      </c>
      <c r="L22" s="6">
        <f t="shared" si="3"/>
        <v>2.33</v>
      </c>
      <c r="M22" s="6">
        <f t="shared" si="4"/>
        <v>1.82</v>
      </c>
      <c r="N22" s="6">
        <f t="shared" si="5"/>
        <v>1.27</v>
      </c>
      <c r="O22" s="6">
        <f t="shared" si="6"/>
        <v>3.65</v>
      </c>
      <c r="P22" s="6">
        <f t="shared" si="7"/>
        <v>2.7514285714285713</v>
      </c>
      <c r="Q22" s="6">
        <f t="shared" si="8"/>
        <v>1.4764285714285714</v>
      </c>
    </row>
    <row r="23" spans="1:17" x14ac:dyDescent="0.2">
      <c r="A23" s="1" t="s">
        <v>87</v>
      </c>
      <c r="B23" s="13">
        <v>42009.74999895833</v>
      </c>
      <c r="C23" s="3">
        <v>1.62</v>
      </c>
      <c r="E23" s="14">
        <v>42017</v>
      </c>
      <c r="F23" s="6">
        <v>0.60000000000000142</v>
      </c>
      <c r="H23" s="17">
        <v>42030.770833333299</v>
      </c>
      <c r="I23" s="6">
        <f t="shared" si="0"/>
        <v>1.62</v>
      </c>
      <c r="J23" s="6">
        <f t="shared" si="1"/>
        <v>6.13</v>
      </c>
      <c r="K23" s="6">
        <f t="shared" si="2"/>
        <v>2.17</v>
      </c>
      <c r="L23" s="6">
        <f t="shared" si="3"/>
        <v>3.35</v>
      </c>
      <c r="M23" s="6">
        <f t="shared" si="4"/>
        <v>6.88</v>
      </c>
      <c r="N23" s="6">
        <f t="shared" si="5"/>
        <v>4.9800000000000004</v>
      </c>
      <c r="O23" s="6">
        <f t="shared" si="6"/>
        <v>2.82</v>
      </c>
      <c r="P23" s="6">
        <f t="shared" si="7"/>
        <v>3.9928571428571429</v>
      </c>
      <c r="Q23" s="6">
        <f t="shared" si="8"/>
        <v>2.717857142857143</v>
      </c>
    </row>
    <row r="24" spans="1:17" x14ac:dyDescent="0.2">
      <c r="A24" s="1" t="s">
        <v>88</v>
      </c>
      <c r="B24" s="13">
        <v>42009.791665567129</v>
      </c>
      <c r="C24" s="3">
        <v>4.0599999999999996</v>
      </c>
      <c r="E24" s="14">
        <v>42017.958333333336</v>
      </c>
      <c r="F24" s="6">
        <v>0.60000000000000142</v>
      </c>
      <c r="H24" s="17">
        <v>42030.8125</v>
      </c>
      <c r="I24" s="6">
        <f t="shared" si="0"/>
        <v>4.0599999999999996</v>
      </c>
      <c r="J24" s="6">
        <f t="shared" si="1"/>
        <v>3.9</v>
      </c>
      <c r="K24" s="6">
        <f t="shared" si="2"/>
        <v>6.57</v>
      </c>
      <c r="L24" s="6">
        <f t="shared" si="3"/>
        <v>3.45</v>
      </c>
      <c r="M24" s="6">
        <f t="shared" si="4"/>
        <v>8.23</v>
      </c>
      <c r="N24" s="6">
        <f t="shared" si="5"/>
        <v>4.34</v>
      </c>
      <c r="O24" s="6">
        <f t="shared" si="6"/>
        <v>4.2699999999999996</v>
      </c>
      <c r="P24" s="6">
        <f t="shared" si="7"/>
        <v>4.9742857142857142</v>
      </c>
      <c r="Q24" s="6">
        <f t="shared" si="8"/>
        <v>3.6992857142857143</v>
      </c>
    </row>
    <row r="25" spans="1:17" x14ac:dyDescent="0.2">
      <c r="A25" s="1" t="s">
        <v>89</v>
      </c>
      <c r="B25" s="13">
        <v>42009.833332175927</v>
      </c>
      <c r="C25" s="3">
        <v>4.17</v>
      </c>
      <c r="H25" s="17">
        <v>42030.854166666599</v>
      </c>
      <c r="I25" s="6">
        <f t="shared" si="0"/>
        <v>4.17</v>
      </c>
      <c r="J25" s="6">
        <f t="shared" si="1"/>
        <v>5.88</v>
      </c>
      <c r="K25" s="6">
        <f t="shared" si="2"/>
        <v>4.84</v>
      </c>
      <c r="L25" s="6">
        <f t="shared" si="3"/>
        <v>1.97</v>
      </c>
      <c r="M25" s="6">
        <f t="shared" si="4"/>
        <v>4.92</v>
      </c>
      <c r="N25" s="6">
        <f t="shared" si="5"/>
        <v>2.97</v>
      </c>
      <c r="O25" s="6">
        <f t="shared" si="6"/>
        <v>7.7</v>
      </c>
      <c r="P25" s="6">
        <f t="shared" si="7"/>
        <v>4.6357142857142861</v>
      </c>
      <c r="Q25" s="6">
        <f t="shared" si="8"/>
        <v>3.3607142857142862</v>
      </c>
    </row>
    <row r="26" spans="1:17" x14ac:dyDescent="0.2">
      <c r="A26" s="1" t="s">
        <v>90</v>
      </c>
      <c r="B26" s="13">
        <v>42009.874998784719</v>
      </c>
      <c r="C26" s="3">
        <v>3.77</v>
      </c>
      <c r="H26" s="17">
        <v>42030.895833333299</v>
      </c>
      <c r="I26" s="6">
        <f t="shared" si="0"/>
        <v>3.77</v>
      </c>
      <c r="J26" s="6">
        <f t="shared" si="1"/>
        <v>6.59</v>
      </c>
      <c r="K26" s="6">
        <f t="shared" si="2"/>
        <v>2.21</v>
      </c>
      <c r="L26" s="6">
        <f t="shared" si="3"/>
        <v>2.09</v>
      </c>
      <c r="M26" s="6">
        <f t="shared" si="4"/>
        <v>1.7000000000000002</v>
      </c>
      <c r="N26" s="6">
        <f t="shared" si="5"/>
        <v>2.65</v>
      </c>
      <c r="O26" s="6">
        <f t="shared" si="6"/>
        <v>6.87</v>
      </c>
      <c r="P26" s="6">
        <f t="shared" si="7"/>
        <v>3.6971428571428571</v>
      </c>
      <c r="Q26" s="6">
        <f t="shared" si="8"/>
        <v>2.4221428571428572</v>
      </c>
    </row>
    <row r="27" spans="1:17" x14ac:dyDescent="0.2">
      <c r="A27" s="1" t="s">
        <v>91</v>
      </c>
      <c r="B27" s="13">
        <v>42009.916665393517</v>
      </c>
      <c r="C27" s="3">
        <v>3.07</v>
      </c>
      <c r="H27" s="17">
        <v>42030.937499999898</v>
      </c>
      <c r="I27" s="6">
        <f t="shared" si="0"/>
        <v>3.07</v>
      </c>
      <c r="J27" s="6">
        <f t="shared" si="1"/>
        <v>4</v>
      </c>
      <c r="K27" s="6">
        <f t="shared" si="2"/>
        <v>3.69</v>
      </c>
      <c r="L27" s="6">
        <f t="shared" si="3"/>
        <v>4.45</v>
      </c>
      <c r="M27" s="6">
        <f t="shared" si="4"/>
        <v>2.99</v>
      </c>
      <c r="N27" s="6">
        <f t="shared" si="5"/>
        <v>4.66</v>
      </c>
      <c r="O27" s="6">
        <f t="shared" si="6"/>
        <v>4</v>
      </c>
      <c r="P27" s="6">
        <f t="shared" si="7"/>
        <v>3.8371428571428576</v>
      </c>
      <c r="Q27" s="6">
        <f t="shared" si="8"/>
        <v>2.5621428571428577</v>
      </c>
    </row>
    <row r="28" spans="1:17" x14ac:dyDescent="0.2">
      <c r="A28" s="1" t="s">
        <v>92</v>
      </c>
      <c r="B28" s="13">
        <v>42009.958332002316</v>
      </c>
      <c r="C28" s="3">
        <v>2.9</v>
      </c>
      <c r="H28" s="17">
        <v>42030.979166666599</v>
      </c>
      <c r="I28" s="6">
        <f t="shared" si="0"/>
        <v>2.9</v>
      </c>
      <c r="J28" s="6">
        <f t="shared" si="1"/>
        <v>1.89</v>
      </c>
      <c r="K28" s="6">
        <f t="shared" si="2"/>
        <v>1.07</v>
      </c>
      <c r="L28" s="6">
        <f t="shared" si="3"/>
        <v>2.82</v>
      </c>
      <c r="M28" s="6">
        <f t="shared" si="4"/>
        <v>1.5</v>
      </c>
      <c r="N28" s="6">
        <f t="shared" si="5"/>
        <v>1.26</v>
      </c>
      <c r="O28" s="6">
        <f t="shared" si="6"/>
        <v>3.11</v>
      </c>
      <c r="P28" s="6">
        <f t="shared" si="7"/>
        <v>2.0785714285714283</v>
      </c>
      <c r="Q28" s="6">
        <f t="shared" si="8"/>
        <v>0.80357142857142838</v>
      </c>
    </row>
    <row r="29" spans="1:17" x14ac:dyDescent="0.2">
      <c r="A29" s="1" t="s">
        <v>93</v>
      </c>
      <c r="B29" s="13">
        <v>42009.999998611114</v>
      </c>
      <c r="C29" s="3">
        <v>2.35</v>
      </c>
      <c r="H29" s="17">
        <v>42031.020833333299</v>
      </c>
      <c r="I29" s="6">
        <f>I5</f>
        <v>2.61</v>
      </c>
      <c r="J29" s="6">
        <f t="shared" ref="J29:P30" si="9">J5</f>
        <v>2.35</v>
      </c>
      <c r="K29" s="6">
        <f t="shared" si="9"/>
        <v>2.13</v>
      </c>
      <c r="L29" s="6">
        <f t="shared" si="9"/>
        <v>3.17</v>
      </c>
      <c r="M29" s="6">
        <f t="shared" si="9"/>
        <v>2.64</v>
      </c>
      <c r="N29" s="6">
        <f t="shared" si="9"/>
        <v>1.55</v>
      </c>
      <c r="O29" s="6">
        <f t="shared" si="9"/>
        <v>1.6800000000000002</v>
      </c>
      <c r="P29" s="6">
        <f t="shared" si="9"/>
        <v>2.3042857142857147</v>
      </c>
      <c r="Q29" s="6">
        <f t="shared" si="8"/>
        <v>1.0292857142857148</v>
      </c>
    </row>
    <row r="30" spans="1:17" x14ac:dyDescent="0.2">
      <c r="A30" s="1" t="s">
        <v>94</v>
      </c>
      <c r="B30" s="13">
        <v>42010.041665219906</v>
      </c>
      <c r="C30" s="3">
        <v>1.85</v>
      </c>
      <c r="H30" s="17">
        <v>42031.0625</v>
      </c>
      <c r="I30" s="6">
        <f>I6</f>
        <v>0.99</v>
      </c>
      <c r="J30" s="6">
        <f t="shared" si="9"/>
        <v>1.85</v>
      </c>
      <c r="K30" s="6">
        <f t="shared" si="9"/>
        <v>3.12</v>
      </c>
      <c r="L30" s="6">
        <f t="shared" si="9"/>
        <v>1.44</v>
      </c>
      <c r="M30" s="6">
        <f t="shared" si="9"/>
        <v>2.77</v>
      </c>
      <c r="N30" s="6">
        <f t="shared" si="9"/>
        <v>2.04</v>
      </c>
      <c r="O30" s="6">
        <f t="shared" si="9"/>
        <v>2.37</v>
      </c>
      <c r="P30" s="6">
        <f t="shared" si="9"/>
        <v>2.0828571428571432</v>
      </c>
      <c r="Q30" s="6">
        <f t="shared" si="8"/>
        <v>0.80785714285714327</v>
      </c>
    </row>
    <row r="31" spans="1:17" x14ac:dyDescent="0.2">
      <c r="A31" s="1" t="s">
        <v>95</v>
      </c>
      <c r="B31" s="13">
        <v>42010.083331828704</v>
      </c>
      <c r="C31" s="3">
        <v>3.05</v>
      </c>
      <c r="I31" s="3"/>
      <c r="J31" s="3"/>
      <c r="K31" s="3"/>
      <c r="L31" s="3"/>
      <c r="M31" s="3"/>
      <c r="N31" s="3"/>
      <c r="O31" s="3"/>
    </row>
    <row r="32" spans="1:17" x14ac:dyDescent="0.2">
      <c r="A32" s="1" t="s">
        <v>96</v>
      </c>
      <c r="B32" s="13">
        <v>42010.124998437503</v>
      </c>
      <c r="C32" s="3">
        <v>1.1599999999999999</v>
      </c>
      <c r="I32" s="18">
        <f>SUM(I5:I28)</f>
        <v>60.090000000000011</v>
      </c>
      <c r="J32" s="18">
        <f t="shared" ref="J32:Q32" si="10">SUM(J5:J28)</f>
        <v>85.56</v>
      </c>
      <c r="K32" s="18">
        <f t="shared" si="10"/>
        <v>63.120000000000005</v>
      </c>
      <c r="L32" s="18">
        <f t="shared" si="10"/>
        <v>63.15</v>
      </c>
      <c r="M32" s="18">
        <f t="shared" si="10"/>
        <v>61.560000000000009</v>
      </c>
      <c r="N32" s="18">
        <f t="shared" si="10"/>
        <v>54.360000000000007</v>
      </c>
      <c r="O32" s="18">
        <f t="shared" si="10"/>
        <v>71.290000000000006</v>
      </c>
      <c r="P32" s="18">
        <f t="shared" si="10"/>
        <v>65.589999999999989</v>
      </c>
      <c r="Q32" s="19">
        <f t="shared" si="10"/>
        <v>34.990000000000009</v>
      </c>
    </row>
    <row r="33" spans="1:3" x14ac:dyDescent="0.2">
      <c r="A33" s="1" t="s">
        <v>97</v>
      </c>
      <c r="B33" s="13">
        <v>42010.166665046294</v>
      </c>
      <c r="C33" s="3">
        <v>3.33</v>
      </c>
    </row>
    <row r="34" spans="1:3" x14ac:dyDescent="0.2">
      <c r="A34" s="1" t="s">
        <v>98</v>
      </c>
      <c r="B34" s="13">
        <v>42010.208331655092</v>
      </c>
      <c r="C34" s="3">
        <v>1.33</v>
      </c>
    </row>
    <row r="35" spans="1:3" x14ac:dyDescent="0.2">
      <c r="A35" s="1" t="s">
        <v>99</v>
      </c>
      <c r="B35" s="13">
        <v>42010.249998263891</v>
      </c>
      <c r="C35" s="3">
        <v>3.27</v>
      </c>
    </row>
    <row r="36" spans="1:3" x14ac:dyDescent="0.2">
      <c r="A36" s="1" t="s">
        <v>100</v>
      </c>
      <c r="B36" s="13">
        <v>42010.291664872682</v>
      </c>
      <c r="C36" s="3">
        <v>2.4700000000000002</v>
      </c>
    </row>
    <row r="37" spans="1:3" x14ac:dyDescent="0.2">
      <c r="A37" s="1" t="s">
        <v>101</v>
      </c>
      <c r="B37" s="13">
        <v>42010.333331481481</v>
      </c>
      <c r="C37" s="3">
        <v>3.2</v>
      </c>
    </row>
    <row r="38" spans="1:3" x14ac:dyDescent="0.2">
      <c r="A38" s="1" t="s">
        <v>102</v>
      </c>
      <c r="B38" s="13">
        <v>42010.374998090279</v>
      </c>
      <c r="C38" s="3">
        <v>3.21</v>
      </c>
    </row>
    <row r="39" spans="1:3" x14ac:dyDescent="0.2">
      <c r="A39" s="1" t="s">
        <v>103</v>
      </c>
      <c r="B39" s="13">
        <v>42010.416664699071</v>
      </c>
      <c r="C39" s="3">
        <v>2.4</v>
      </c>
    </row>
    <row r="40" spans="1:3" x14ac:dyDescent="0.2">
      <c r="A40" s="1" t="s">
        <v>104</v>
      </c>
      <c r="B40" s="13">
        <v>42010.458331307869</v>
      </c>
      <c r="C40" s="3">
        <v>3.79</v>
      </c>
    </row>
    <row r="41" spans="1:3" x14ac:dyDescent="0.2">
      <c r="A41" s="1" t="s">
        <v>105</v>
      </c>
      <c r="B41" s="13">
        <v>42010.499997916668</v>
      </c>
      <c r="C41" s="3">
        <v>3.11</v>
      </c>
    </row>
    <row r="42" spans="1:3" x14ac:dyDescent="0.2">
      <c r="A42" s="1" t="s">
        <v>106</v>
      </c>
      <c r="B42" s="13">
        <v>42010.541664525466</v>
      </c>
      <c r="C42" s="3">
        <v>4.91</v>
      </c>
    </row>
    <row r="43" spans="1:3" x14ac:dyDescent="0.2">
      <c r="A43" s="1" t="s">
        <v>107</v>
      </c>
      <c r="B43" s="13">
        <v>42010.583331134258</v>
      </c>
      <c r="C43" s="3">
        <v>2.97</v>
      </c>
    </row>
    <row r="44" spans="1:3" x14ac:dyDescent="0.2">
      <c r="A44" s="1" t="s">
        <v>108</v>
      </c>
      <c r="B44" s="13">
        <v>42010.624997743056</v>
      </c>
      <c r="C44" s="3">
        <v>5</v>
      </c>
    </row>
    <row r="45" spans="1:3" x14ac:dyDescent="0.2">
      <c r="A45" s="1" t="s">
        <v>109</v>
      </c>
      <c r="B45" s="13">
        <v>42010.666664351855</v>
      </c>
      <c r="C45" s="3">
        <v>4.3499999999999996</v>
      </c>
    </row>
    <row r="46" spans="1:3" x14ac:dyDescent="0.2">
      <c r="A46" s="1" t="s">
        <v>110</v>
      </c>
      <c r="B46" s="13">
        <v>42010.708330960646</v>
      </c>
      <c r="C46" s="3">
        <v>5.42</v>
      </c>
    </row>
    <row r="47" spans="1:3" x14ac:dyDescent="0.2">
      <c r="A47" s="1" t="s">
        <v>111</v>
      </c>
      <c r="B47" s="13">
        <v>42010.749997569445</v>
      </c>
      <c r="C47" s="3">
        <v>6.13</v>
      </c>
    </row>
    <row r="48" spans="1:3" x14ac:dyDescent="0.2">
      <c r="A48" s="1" t="s">
        <v>112</v>
      </c>
      <c r="B48" s="13">
        <v>42010.791664178243</v>
      </c>
      <c r="C48" s="3">
        <v>3.9</v>
      </c>
    </row>
    <row r="49" spans="1:3" x14ac:dyDescent="0.2">
      <c r="A49" s="1" t="s">
        <v>113</v>
      </c>
      <c r="B49" s="13">
        <v>42010.833330787034</v>
      </c>
      <c r="C49" s="3">
        <v>5.88</v>
      </c>
    </row>
    <row r="50" spans="1:3" x14ac:dyDescent="0.2">
      <c r="A50" s="1" t="s">
        <v>114</v>
      </c>
      <c r="B50" s="13">
        <v>42010.874997395833</v>
      </c>
      <c r="C50" s="3">
        <v>6.59</v>
      </c>
    </row>
    <row r="51" spans="1:3" x14ac:dyDescent="0.2">
      <c r="A51" s="1" t="s">
        <v>115</v>
      </c>
      <c r="B51" s="13">
        <v>42010.916664004631</v>
      </c>
      <c r="C51" s="3">
        <v>4</v>
      </c>
    </row>
    <row r="52" spans="1:3" x14ac:dyDescent="0.2">
      <c r="A52" s="1" t="s">
        <v>116</v>
      </c>
      <c r="B52" s="13">
        <v>42010.958330613423</v>
      </c>
      <c r="C52" s="3">
        <v>1.89</v>
      </c>
    </row>
    <row r="53" spans="1:3" x14ac:dyDescent="0.2">
      <c r="A53" s="1" t="s">
        <v>117</v>
      </c>
      <c r="B53" s="13">
        <v>42010.999997222221</v>
      </c>
      <c r="C53" s="3">
        <v>2.13</v>
      </c>
    </row>
    <row r="54" spans="1:3" x14ac:dyDescent="0.2">
      <c r="A54" s="1" t="s">
        <v>118</v>
      </c>
      <c r="B54" s="13">
        <v>42011.04166383102</v>
      </c>
      <c r="C54" s="3">
        <v>3.12</v>
      </c>
    </row>
    <row r="55" spans="1:3" x14ac:dyDescent="0.2">
      <c r="A55" s="1" t="s">
        <v>119</v>
      </c>
      <c r="B55" s="13">
        <v>42011.083330439818</v>
      </c>
      <c r="C55" s="3">
        <v>1.79</v>
      </c>
    </row>
    <row r="56" spans="1:3" x14ac:dyDescent="0.2">
      <c r="A56" s="1" t="s">
        <v>120</v>
      </c>
      <c r="B56" s="13">
        <v>42011.12499704861</v>
      </c>
      <c r="C56" s="3">
        <v>5.18</v>
      </c>
    </row>
    <row r="57" spans="1:3" x14ac:dyDescent="0.2">
      <c r="A57" s="1" t="s">
        <v>121</v>
      </c>
      <c r="B57" s="13">
        <v>42011.166663657408</v>
      </c>
      <c r="C57" s="3">
        <v>2.59</v>
      </c>
    </row>
    <row r="58" spans="1:3" x14ac:dyDescent="0.2">
      <c r="A58" s="1" t="s">
        <v>122</v>
      </c>
      <c r="B58" s="13">
        <v>42011.208330266207</v>
      </c>
      <c r="C58" s="3">
        <v>2.97</v>
      </c>
    </row>
    <row r="59" spans="1:3" x14ac:dyDescent="0.2">
      <c r="A59" s="1" t="s">
        <v>123</v>
      </c>
      <c r="B59" s="13">
        <v>42011.249996874998</v>
      </c>
      <c r="C59" s="3">
        <v>1.28</v>
      </c>
    </row>
    <row r="60" spans="1:3" x14ac:dyDescent="0.2">
      <c r="A60" s="1" t="s">
        <v>124</v>
      </c>
      <c r="B60" s="13">
        <v>42011.291663483797</v>
      </c>
      <c r="C60" s="3">
        <v>2.99</v>
      </c>
    </row>
    <row r="61" spans="1:3" x14ac:dyDescent="0.2">
      <c r="A61" s="1" t="s">
        <v>125</v>
      </c>
      <c r="B61" s="13">
        <v>42011.333330092595</v>
      </c>
      <c r="C61" s="3">
        <v>2.06</v>
      </c>
    </row>
    <row r="62" spans="1:3" x14ac:dyDescent="0.2">
      <c r="A62" s="1" t="s">
        <v>126</v>
      </c>
      <c r="B62" s="13">
        <v>42011.374996701386</v>
      </c>
      <c r="C62" s="3">
        <v>2.17</v>
      </c>
    </row>
    <row r="63" spans="1:3" x14ac:dyDescent="0.2">
      <c r="A63" s="1" t="s">
        <v>127</v>
      </c>
      <c r="B63" s="13">
        <v>42011.416663310185</v>
      </c>
      <c r="C63" s="3">
        <v>3.28</v>
      </c>
    </row>
    <row r="64" spans="1:3" x14ac:dyDescent="0.2">
      <c r="A64" s="1" t="s">
        <v>128</v>
      </c>
      <c r="B64" s="13">
        <v>42011.458329918984</v>
      </c>
      <c r="C64" s="3">
        <v>2.59</v>
      </c>
    </row>
    <row r="65" spans="1:3" x14ac:dyDescent="0.2">
      <c r="A65" s="1" t="s">
        <v>129</v>
      </c>
      <c r="B65" s="13">
        <v>42011.499996527775</v>
      </c>
      <c r="C65" s="3">
        <v>3.78</v>
      </c>
    </row>
    <row r="66" spans="1:3" x14ac:dyDescent="0.2">
      <c r="A66" s="1" t="s">
        <v>130</v>
      </c>
      <c r="B66" s="13">
        <v>42011.541663136573</v>
      </c>
      <c r="C66" s="3">
        <v>0.64</v>
      </c>
    </row>
    <row r="67" spans="1:3" x14ac:dyDescent="0.2">
      <c r="A67" s="1" t="s">
        <v>131</v>
      </c>
      <c r="B67" s="13">
        <v>42011.583329745372</v>
      </c>
      <c r="C67" s="3">
        <v>2.09</v>
      </c>
    </row>
    <row r="68" spans="1:3" x14ac:dyDescent="0.2">
      <c r="A68" s="1" t="s">
        <v>132</v>
      </c>
      <c r="B68" s="13">
        <v>42011.624996354163</v>
      </c>
      <c r="C68" s="3">
        <v>0.78</v>
      </c>
    </row>
    <row r="69" spans="1:3" x14ac:dyDescent="0.2">
      <c r="A69" s="1" t="s">
        <v>133</v>
      </c>
      <c r="B69" s="13">
        <v>42011.666662962962</v>
      </c>
      <c r="C69" s="3">
        <v>1.6</v>
      </c>
    </row>
    <row r="70" spans="1:3" x14ac:dyDescent="0.2">
      <c r="A70" s="1" t="s">
        <v>134</v>
      </c>
      <c r="B70" s="13">
        <v>42011.70832957176</v>
      </c>
      <c r="C70" s="3">
        <v>1.53</v>
      </c>
    </row>
    <row r="71" spans="1:3" x14ac:dyDescent="0.2">
      <c r="A71" s="1" t="s">
        <v>135</v>
      </c>
      <c r="B71" s="13">
        <v>42011.749996180559</v>
      </c>
      <c r="C71" s="3">
        <v>2.17</v>
      </c>
    </row>
    <row r="72" spans="1:3" x14ac:dyDescent="0.2">
      <c r="A72" s="1" t="s">
        <v>136</v>
      </c>
      <c r="B72" s="13">
        <v>42011.79166278935</v>
      </c>
      <c r="C72" s="3">
        <v>6.57</v>
      </c>
    </row>
    <row r="73" spans="1:3" x14ac:dyDescent="0.2">
      <c r="A73" s="1" t="s">
        <v>137</v>
      </c>
      <c r="B73" s="13">
        <v>42011.833329398149</v>
      </c>
      <c r="C73" s="3">
        <v>4.84</v>
      </c>
    </row>
    <row r="74" spans="1:3" x14ac:dyDescent="0.2">
      <c r="A74" s="1" t="s">
        <v>138</v>
      </c>
      <c r="B74" s="13">
        <v>42011.874996006947</v>
      </c>
      <c r="C74" s="3">
        <v>2.21</v>
      </c>
    </row>
    <row r="75" spans="1:3" x14ac:dyDescent="0.2">
      <c r="A75" s="1" t="s">
        <v>139</v>
      </c>
      <c r="B75" s="13">
        <v>42011.916662615738</v>
      </c>
      <c r="C75" s="3">
        <v>3.69</v>
      </c>
    </row>
    <row r="76" spans="1:3" x14ac:dyDescent="0.2">
      <c r="A76" s="1" t="s">
        <v>140</v>
      </c>
      <c r="B76" s="13">
        <v>42011.958329224537</v>
      </c>
      <c r="C76" s="3">
        <v>1.07</v>
      </c>
    </row>
    <row r="77" spans="1:3" x14ac:dyDescent="0.2">
      <c r="A77" s="1" t="s">
        <v>141</v>
      </c>
      <c r="B77" s="13">
        <v>42011.999995833336</v>
      </c>
      <c r="C77" s="3">
        <v>3.17</v>
      </c>
    </row>
    <row r="78" spans="1:3" x14ac:dyDescent="0.2">
      <c r="A78" s="1" t="s">
        <v>142</v>
      </c>
      <c r="B78" s="13">
        <v>42012.041662442127</v>
      </c>
      <c r="C78" s="3">
        <v>1.44</v>
      </c>
    </row>
    <row r="79" spans="1:3" x14ac:dyDescent="0.2">
      <c r="A79" s="1" t="s">
        <v>143</v>
      </c>
      <c r="B79" s="13">
        <v>42012.083329050925</v>
      </c>
      <c r="C79" s="3">
        <v>3.02</v>
      </c>
    </row>
    <row r="80" spans="1:3" x14ac:dyDescent="0.2">
      <c r="A80" s="1" t="s">
        <v>144</v>
      </c>
      <c r="B80" s="13">
        <v>42012.124995659724</v>
      </c>
      <c r="C80" s="3">
        <v>1.76</v>
      </c>
    </row>
    <row r="81" spans="1:3" x14ac:dyDescent="0.2">
      <c r="A81" s="1" t="s">
        <v>145</v>
      </c>
      <c r="B81" s="13">
        <v>42012.166662268515</v>
      </c>
      <c r="C81" s="3">
        <v>3.28</v>
      </c>
    </row>
    <row r="82" spans="1:3" x14ac:dyDescent="0.2">
      <c r="A82" s="1" t="s">
        <v>146</v>
      </c>
      <c r="B82" s="13">
        <v>42012.208328877314</v>
      </c>
      <c r="C82" s="3">
        <v>3.4</v>
      </c>
    </row>
    <row r="83" spans="1:3" x14ac:dyDescent="0.2">
      <c r="A83" s="1" t="s">
        <v>147</v>
      </c>
      <c r="B83" s="13">
        <v>42012.249995486112</v>
      </c>
      <c r="C83" s="3">
        <v>1.47</v>
      </c>
    </row>
    <row r="84" spans="1:3" x14ac:dyDescent="0.2">
      <c r="A84" s="1" t="s">
        <v>148</v>
      </c>
      <c r="B84" s="13">
        <v>42012.291662094911</v>
      </c>
      <c r="C84" s="3">
        <v>5.25</v>
      </c>
    </row>
    <row r="85" spans="1:3" x14ac:dyDescent="0.2">
      <c r="A85" s="1" t="s">
        <v>149</v>
      </c>
      <c r="B85" s="13">
        <v>42012.333328703702</v>
      </c>
      <c r="C85" s="3">
        <v>2.16</v>
      </c>
    </row>
    <row r="86" spans="1:3" x14ac:dyDescent="0.2">
      <c r="A86" s="1" t="s">
        <v>150</v>
      </c>
      <c r="B86" s="13">
        <v>42012.374995312501</v>
      </c>
      <c r="C86" s="3">
        <v>2.95</v>
      </c>
    </row>
    <row r="87" spans="1:3" x14ac:dyDescent="0.2">
      <c r="A87" s="1" t="s">
        <v>151</v>
      </c>
      <c r="B87" s="13">
        <v>42012.416661921299</v>
      </c>
      <c r="C87" s="3">
        <v>1.88</v>
      </c>
    </row>
    <row r="88" spans="1:3" x14ac:dyDescent="0.2">
      <c r="A88" s="1" t="s">
        <v>152</v>
      </c>
      <c r="B88" s="13">
        <v>42012.458328530091</v>
      </c>
      <c r="C88" s="3">
        <v>2.08</v>
      </c>
    </row>
    <row r="89" spans="1:3" x14ac:dyDescent="0.2">
      <c r="A89" s="1" t="s">
        <v>153</v>
      </c>
      <c r="B89" s="13">
        <v>42012.499995138889</v>
      </c>
      <c r="C89" s="3">
        <v>2.29</v>
      </c>
    </row>
    <row r="90" spans="1:3" x14ac:dyDescent="0.2">
      <c r="A90" s="1" t="s">
        <v>154</v>
      </c>
      <c r="B90" s="13">
        <v>42012.541661747688</v>
      </c>
      <c r="C90" s="3">
        <v>1.27</v>
      </c>
    </row>
    <row r="91" spans="1:3" x14ac:dyDescent="0.2">
      <c r="A91" s="1" t="s">
        <v>155</v>
      </c>
      <c r="B91" s="13">
        <v>42012.583328356479</v>
      </c>
      <c r="C91" s="3">
        <v>3.91</v>
      </c>
    </row>
    <row r="92" spans="1:3" x14ac:dyDescent="0.2">
      <c r="A92" s="1" t="s">
        <v>156</v>
      </c>
      <c r="B92" s="13">
        <v>42012.624994965277</v>
      </c>
      <c r="C92" s="3">
        <v>0.99</v>
      </c>
    </row>
    <row r="93" spans="1:3" x14ac:dyDescent="0.2">
      <c r="A93" s="1" t="s">
        <v>157</v>
      </c>
      <c r="B93" s="13">
        <v>42012.666661574076</v>
      </c>
      <c r="C93" s="3">
        <v>2.37</v>
      </c>
    </row>
    <row r="94" spans="1:3" x14ac:dyDescent="0.2">
      <c r="A94" s="1" t="s">
        <v>158</v>
      </c>
      <c r="B94" s="13">
        <v>42012.708328182867</v>
      </c>
      <c r="C94" s="3">
        <v>2.33</v>
      </c>
    </row>
    <row r="95" spans="1:3" x14ac:dyDescent="0.2">
      <c r="A95" s="1" t="s">
        <v>159</v>
      </c>
      <c r="B95" s="13">
        <v>42012.749994791666</v>
      </c>
      <c r="C95" s="3">
        <v>3.35</v>
      </c>
    </row>
    <row r="96" spans="1:3" x14ac:dyDescent="0.2">
      <c r="A96" s="1" t="s">
        <v>160</v>
      </c>
      <c r="B96" s="13">
        <v>42012.791661400464</v>
      </c>
      <c r="C96" s="3">
        <v>3.45</v>
      </c>
    </row>
    <row r="97" spans="1:3" x14ac:dyDescent="0.2">
      <c r="A97" s="1" t="s">
        <v>161</v>
      </c>
      <c r="B97" s="13">
        <v>42012.833328009256</v>
      </c>
      <c r="C97" s="3">
        <v>1.97</v>
      </c>
    </row>
    <row r="98" spans="1:3" x14ac:dyDescent="0.2">
      <c r="A98" s="1" t="s">
        <v>162</v>
      </c>
      <c r="B98" s="13">
        <v>42012.874994618054</v>
      </c>
      <c r="C98" s="3">
        <v>2.09</v>
      </c>
    </row>
    <row r="99" spans="1:3" x14ac:dyDescent="0.2">
      <c r="A99" s="1" t="s">
        <v>163</v>
      </c>
      <c r="B99" s="13">
        <v>42012.916661226853</v>
      </c>
      <c r="C99" s="3">
        <v>4.45</v>
      </c>
    </row>
    <row r="100" spans="1:3" x14ac:dyDescent="0.2">
      <c r="A100" s="1" t="s">
        <v>164</v>
      </c>
      <c r="B100" s="13">
        <v>42012.958327835651</v>
      </c>
      <c r="C100" s="3">
        <v>2.82</v>
      </c>
    </row>
    <row r="101" spans="1:3" x14ac:dyDescent="0.2">
      <c r="A101" s="1" t="s">
        <v>165</v>
      </c>
      <c r="B101" s="13">
        <v>42013</v>
      </c>
      <c r="C101" s="3">
        <v>2.64</v>
      </c>
    </row>
    <row r="102" spans="1:3" x14ac:dyDescent="0.2">
      <c r="A102" s="1" t="s">
        <v>166</v>
      </c>
      <c r="B102" s="13">
        <v>42013.041666666664</v>
      </c>
      <c r="C102" s="3">
        <v>2.77</v>
      </c>
    </row>
    <row r="103" spans="1:3" x14ac:dyDescent="0.2">
      <c r="A103" s="1" t="s">
        <v>167</v>
      </c>
      <c r="B103" s="13">
        <v>42013.083333333336</v>
      </c>
      <c r="C103" s="3">
        <v>0.99</v>
      </c>
    </row>
    <row r="104" spans="1:3" x14ac:dyDescent="0.2">
      <c r="A104" s="1" t="s">
        <v>168</v>
      </c>
      <c r="B104" s="13">
        <v>42013.125000057873</v>
      </c>
      <c r="C104" s="3">
        <v>2.02</v>
      </c>
    </row>
    <row r="105" spans="1:3" x14ac:dyDescent="0.2">
      <c r="A105" s="1" t="s">
        <v>169</v>
      </c>
      <c r="B105" s="13">
        <v>42013.16666678241</v>
      </c>
      <c r="C105" s="3">
        <v>1.53</v>
      </c>
    </row>
    <row r="106" spans="1:3" x14ac:dyDescent="0.2">
      <c r="A106" s="1" t="s">
        <v>170</v>
      </c>
      <c r="B106" s="13">
        <v>42013.208333506947</v>
      </c>
      <c r="C106" s="3">
        <v>1.07</v>
      </c>
    </row>
    <row r="107" spans="1:3" x14ac:dyDescent="0.2">
      <c r="A107" s="1" t="s">
        <v>171</v>
      </c>
      <c r="B107" s="13">
        <v>42013.250000231485</v>
      </c>
      <c r="C107" s="3">
        <v>3.07</v>
      </c>
    </row>
    <row r="108" spans="1:3" x14ac:dyDescent="0.2">
      <c r="A108" s="1" t="s">
        <v>172</v>
      </c>
      <c r="B108" s="13">
        <v>42013.291666956022</v>
      </c>
      <c r="C108" s="3">
        <v>1.76</v>
      </c>
    </row>
    <row r="109" spans="1:3" x14ac:dyDescent="0.2">
      <c r="A109" s="1" t="s">
        <v>173</v>
      </c>
      <c r="B109" s="13">
        <v>42013.333333680559</v>
      </c>
      <c r="C109" s="3">
        <v>2.57</v>
      </c>
    </row>
    <row r="110" spans="1:3" x14ac:dyDescent="0.2">
      <c r="A110" s="1" t="s">
        <v>174</v>
      </c>
      <c r="B110" s="13">
        <v>42013.375000405096</v>
      </c>
      <c r="C110" s="3">
        <v>1.42</v>
      </c>
    </row>
    <row r="111" spans="1:3" x14ac:dyDescent="0.2">
      <c r="A111" s="1" t="s">
        <v>175</v>
      </c>
      <c r="B111" s="13">
        <v>42013.416667129626</v>
      </c>
      <c r="C111" s="3">
        <v>1.88</v>
      </c>
    </row>
    <row r="112" spans="1:3" x14ac:dyDescent="0.2">
      <c r="A112" s="1" t="s">
        <v>176</v>
      </c>
      <c r="B112" s="13">
        <v>42013.458333854163</v>
      </c>
      <c r="C112" s="3">
        <v>3.3</v>
      </c>
    </row>
    <row r="113" spans="1:3" x14ac:dyDescent="0.2">
      <c r="A113" s="1" t="s">
        <v>177</v>
      </c>
      <c r="B113" s="13">
        <v>42013.500000578701</v>
      </c>
      <c r="C113" s="3">
        <v>0.39</v>
      </c>
    </row>
    <row r="114" spans="1:3" x14ac:dyDescent="0.2">
      <c r="A114" s="1" t="s">
        <v>178</v>
      </c>
      <c r="B114" s="13">
        <v>42013.541667303238</v>
      </c>
      <c r="C114" s="3">
        <v>2.09</v>
      </c>
    </row>
    <row r="115" spans="1:3" x14ac:dyDescent="0.2">
      <c r="A115" s="1" t="s">
        <v>179</v>
      </c>
      <c r="B115" s="13">
        <v>42013.583334027775</v>
      </c>
      <c r="C115" s="3">
        <v>1.33</v>
      </c>
    </row>
    <row r="116" spans="1:3" x14ac:dyDescent="0.2">
      <c r="A116" s="1" t="s">
        <v>180</v>
      </c>
      <c r="B116" s="13">
        <v>42013.625000752312</v>
      </c>
      <c r="C116" s="3">
        <v>1.82</v>
      </c>
    </row>
    <row r="117" spans="1:3" x14ac:dyDescent="0.2">
      <c r="A117" s="1" t="s">
        <v>181</v>
      </c>
      <c r="B117" s="13">
        <v>42013.666667476849</v>
      </c>
      <c r="C117" s="3">
        <v>2.87</v>
      </c>
    </row>
    <row r="118" spans="1:3" x14ac:dyDescent="0.2">
      <c r="A118" s="1" t="s">
        <v>182</v>
      </c>
      <c r="B118" s="13">
        <v>42013.708334201387</v>
      </c>
      <c r="C118" s="3">
        <v>1.82</v>
      </c>
    </row>
    <row r="119" spans="1:3" x14ac:dyDescent="0.2">
      <c r="A119" s="1" t="s">
        <v>183</v>
      </c>
      <c r="B119" s="13">
        <v>42013.750000925924</v>
      </c>
      <c r="C119" s="3">
        <v>6.88</v>
      </c>
    </row>
    <row r="120" spans="1:3" x14ac:dyDescent="0.2">
      <c r="A120" s="1" t="s">
        <v>184</v>
      </c>
      <c r="B120" s="13">
        <v>42013.791667650461</v>
      </c>
      <c r="C120" s="3">
        <v>8.23</v>
      </c>
    </row>
    <row r="121" spans="1:3" x14ac:dyDescent="0.2">
      <c r="A121" s="1" t="s">
        <v>185</v>
      </c>
      <c r="B121" s="13">
        <v>42013.833334374998</v>
      </c>
      <c r="C121" s="3">
        <v>4.92</v>
      </c>
    </row>
    <row r="122" spans="1:3" x14ac:dyDescent="0.2">
      <c r="A122" s="1" t="s">
        <v>186</v>
      </c>
      <c r="B122" s="13">
        <v>42013.875001099535</v>
      </c>
      <c r="C122" s="3">
        <v>1.7000000000000002</v>
      </c>
    </row>
    <row r="123" spans="1:3" x14ac:dyDescent="0.2">
      <c r="A123" s="1" t="s">
        <v>187</v>
      </c>
      <c r="B123" s="13">
        <v>42013.916667824073</v>
      </c>
      <c r="C123" s="3">
        <v>2.99</v>
      </c>
    </row>
    <row r="124" spans="1:3" x14ac:dyDescent="0.2">
      <c r="A124" s="1" t="s">
        <v>188</v>
      </c>
      <c r="B124" s="13">
        <v>42013.95833454861</v>
      </c>
      <c r="C124" s="3">
        <v>1.5</v>
      </c>
    </row>
    <row r="125" spans="1:3" x14ac:dyDescent="0.2">
      <c r="A125" s="1" t="s">
        <v>189</v>
      </c>
      <c r="B125" s="13">
        <v>42014.000001273147</v>
      </c>
      <c r="C125" s="3">
        <v>1.55</v>
      </c>
    </row>
    <row r="126" spans="1:3" x14ac:dyDescent="0.2">
      <c r="A126" s="1" t="s">
        <v>190</v>
      </c>
      <c r="B126" s="13">
        <v>42014.041667997684</v>
      </c>
      <c r="C126" s="3">
        <v>2.04</v>
      </c>
    </row>
    <row r="127" spans="1:3" x14ac:dyDescent="0.2">
      <c r="A127" s="1" t="s">
        <v>191</v>
      </c>
      <c r="B127" s="13">
        <v>42014.083334722221</v>
      </c>
      <c r="C127" s="3">
        <v>1.33</v>
      </c>
    </row>
    <row r="128" spans="1:3" x14ac:dyDescent="0.2">
      <c r="A128" s="1" t="s">
        <v>192</v>
      </c>
      <c r="B128" s="13">
        <v>42014.125001446759</v>
      </c>
      <c r="C128" s="3">
        <v>3.8</v>
      </c>
    </row>
    <row r="129" spans="1:3" x14ac:dyDescent="0.2">
      <c r="A129" s="1" t="s">
        <v>193</v>
      </c>
      <c r="B129" s="13">
        <v>42014.166668171296</v>
      </c>
      <c r="C129" s="3">
        <v>2.5300000000000002</v>
      </c>
    </row>
    <row r="130" spans="1:3" x14ac:dyDescent="0.2">
      <c r="A130" s="1" t="s">
        <v>194</v>
      </c>
      <c r="B130" s="13">
        <v>42014.208334895833</v>
      </c>
      <c r="C130" s="3">
        <v>1.44</v>
      </c>
    </row>
    <row r="131" spans="1:3" x14ac:dyDescent="0.2">
      <c r="A131" s="1" t="s">
        <v>195</v>
      </c>
      <c r="B131" s="13">
        <v>42014.25000162037</v>
      </c>
      <c r="C131" s="3">
        <v>1.87</v>
      </c>
    </row>
    <row r="132" spans="1:3" x14ac:dyDescent="0.2">
      <c r="A132" s="1" t="s">
        <v>196</v>
      </c>
      <c r="B132" s="13">
        <v>42014.291668344908</v>
      </c>
      <c r="C132" s="3">
        <v>0.47</v>
      </c>
    </row>
    <row r="133" spans="1:3" x14ac:dyDescent="0.2">
      <c r="A133" s="1" t="s">
        <v>197</v>
      </c>
      <c r="B133" s="13">
        <v>42014.333335069445</v>
      </c>
      <c r="C133" s="3">
        <v>2.5</v>
      </c>
    </row>
    <row r="134" spans="1:3" x14ac:dyDescent="0.2">
      <c r="A134" s="1" t="s">
        <v>198</v>
      </c>
      <c r="B134" s="13">
        <v>42014.375001793982</v>
      </c>
      <c r="C134" s="3">
        <v>0.96</v>
      </c>
    </row>
    <row r="135" spans="1:3" x14ac:dyDescent="0.2">
      <c r="A135" s="1" t="s">
        <v>199</v>
      </c>
      <c r="B135" s="13">
        <v>42014.416668518519</v>
      </c>
      <c r="C135" s="3">
        <v>1</v>
      </c>
    </row>
    <row r="136" spans="1:3" x14ac:dyDescent="0.2">
      <c r="A136" s="1" t="s">
        <v>200</v>
      </c>
      <c r="B136" s="13">
        <v>42014.458335243056</v>
      </c>
      <c r="C136" s="3">
        <v>1.77</v>
      </c>
    </row>
    <row r="137" spans="1:3" x14ac:dyDescent="0.2">
      <c r="A137" s="1" t="s">
        <v>201</v>
      </c>
      <c r="B137" s="13">
        <v>42014.500001967594</v>
      </c>
      <c r="C137" s="3">
        <v>0.64</v>
      </c>
    </row>
    <row r="138" spans="1:3" x14ac:dyDescent="0.2">
      <c r="A138" s="1" t="s">
        <v>202</v>
      </c>
      <c r="B138" s="13">
        <v>42014.541668692131</v>
      </c>
      <c r="C138" s="3">
        <v>3.7</v>
      </c>
    </row>
    <row r="139" spans="1:3" x14ac:dyDescent="0.2">
      <c r="A139" s="1" t="s">
        <v>203</v>
      </c>
      <c r="B139" s="13">
        <v>42014.583335416668</v>
      </c>
      <c r="C139" s="3">
        <v>2.5</v>
      </c>
    </row>
    <row r="140" spans="1:3" x14ac:dyDescent="0.2">
      <c r="A140" s="1" t="s">
        <v>204</v>
      </c>
      <c r="B140" s="13">
        <v>42014.625002141205</v>
      </c>
      <c r="C140" s="3">
        <v>1.63</v>
      </c>
    </row>
    <row r="141" spans="1:3" x14ac:dyDescent="0.2">
      <c r="A141" s="1" t="s">
        <v>205</v>
      </c>
      <c r="B141" s="13">
        <v>42014.666668865742</v>
      </c>
      <c r="C141" s="3">
        <v>2.5</v>
      </c>
    </row>
    <row r="142" spans="1:3" x14ac:dyDescent="0.2">
      <c r="A142" s="1" t="s">
        <v>206</v>
      </c>
      <c r="B142" s="13">
        <v>42014.70833559028</v>
      </c>
      <c r="C142" s="3">
        <v>1.27</v>
      </c>
    </row>
    <row r="143" spans="1:3" x14ac:dyDescent="0.2">
      <c r="A143" s="1" t="s">
        <v>207</v>
      </c>
      <c r="B143" s="13">
        <v>42014.750002314817</v>
      </c>
      <c r="C143" s="3">
        <v>4.9800000000000004</v>
      </c>
    </row>
    <row r="144" spans="1:3" x14ac:dyDescent="0.2">
      <c r="A144" s="1" t="s">
        <v>208</v>
      </c>
      <c r="B144" s="13">
        <v>42014.791669039354</v>
      </c>
      <c r="C144" s="3">
        <v>4.34</v>
      </c>
    </row>
    <row r="145" spans="1:3" x14ac:dyDescent="0.2">
      <c r="A145" s="1" t="s">
        <v>209</v>
      </c>
      <c r="B145" s="13">
        <v>42014.833335763891</v>
      </c>
      <c r="C145" s="3">
        <v>2.97</v>
      </c>
    </row>
    <row r="146" spans="1:3" x14ac:dyDescent="0.2">
      <c r="A146" s="1" t="s">
        <v>210</v>
      </c>
      <c r="B146" s="13">
        <v>42014.875002488428</v>
      </c>
      <c r="C146" s="3">
        <v>2.65</v>
      </c>
    </row>
    <row r="147" spans="1:3" x14ac:dyDescent="0.2">
      <c r="A147" s="1" t="s">
        <v>211</v>
      </c>
      <c r="B147" s="13">
        <v>42014.916669212966</v>
      </c>
      <c r="C147" s="3">
        <v>4.66</v>
      </c>
    </row>
    <row r="148" spans="1:3" x14ac:dyDescent="0.2">
      <c r="A148" s="1" t="s">
        <v>212</v>
      </c>
      <c r="B148" s="13">
        <v>42014.958335937503</v>
      </c>
      <c r="C148" s="3">
        <v>1.26</v>
      </c>
    </row>
    <row r="149" spans="1:3" x14ac:dyDescent="0.2">
      <c r="A149" s="1" t="s">
        <v>213</v>
      </c>
      <c r="B149" s="13">
        <v>42015.00000266204</v>
      </c>
      <c r="C149" s="3">
        <v>1.6800000000000002</v>
      </c>
    </row>
    <row r="150" spans="1:3" x14ac:dyDescent="0.2">
      <c r="A150" s="1" t="s">
        <v>214</v>
      </c>
      <c r="B150" s="13">
        <v>42015.041669386577</v>
      </c>
      <c r="C150" s="3">
        <v>2.37</v>
      </c>
    </row>
    <row r="151" spans="1:3" x14ac:dyDescent="0.2">
      <c r="A151" s="1" t="s">
        <v>215</v>
      </c>
      <c r="B151" s="13">
        <v>42015.083336111114</v>
      </c>
      <c r="C151" s="3">
        <v>1.46</v>
      </c>
    </row>
    <row r="152" spans="1:3" x14ac:dyDescent="0.2">
      <c r="A152" s="1" t="s">
        <v>216</v>
      </c>
      <c r="B152" s="13">
        <v>42015.125002835652</v>
      </c>
      <c r="C152" s="3">
        <v>3.22</v>
      </c>
    </row>
    <row r="153" spans="1:3" x14ac:dyDescent="0.2">
      <c r="A153" s="1" t="s">
        <v>217</v>
      </c>
      <c r="B153" s="13">
        <v>42015.166669560182</v>
      </c>
      <c r="C153" s="3">
        <v>0.78</v>
      </c>
    </row>
    <row r="154" spans="1:3" x14ac:dyDescent="0.2">
      <c r="A154" s="1" t="s">
        <v>218</v>
      </c>
      <c r="B154" s="13">
        <v>42015.208336284719</v>
      </c>
      <c r="C154" s="3">
        <v>1.91</v>
      </c>
    </row>
    <row r="155" spans="1:3" x14ac:dyDescent="0.2">
      <c r="A155" s="1" t="s">
        <v>219</v>
      </c>
      <c r="B155" s="13">
        <v>42015.250003009256</v>
      </c>
      <c r="C155" s="3">
        <v>1.55</v>
      </c>
    </row>
    <row r="156" spans="1:3" x14ac:dyDescent="0.2">
      <c r="A156" s="1" t="s">
        <v>220</v>
      </c>
      <c r="B156" s="13">
        <v>42015.291669733793</v>
      </c>
      <c r="C156" s="3">
        <v>2.87</v>
      </c>
    </row>
    <row r="157" spans="1:3" x14ac:dyDescent="0.2">
      <c r="A157" s="1" t="s">
        <v>221</v>
      </c>
      <c r="B157" s="13">
        <v>42015.33333645833</v>
      </c>
      <c r="C157" s="3">
        <v>2.63</v>
      </c>
    </row>
    <row r="158" spans="1:3" x14ac:dyDescent="0.2">
      <c r="A158" s="1" t="s">
        <v>222</v>
      </c>
      <c r="B158" s="13">
        <v>42015.375003182868</v>
      </c>
      <c r="C158" s="3">
        <v>1.27</v>
      </c>
    </row>
    <row r="159" spans="1:3" x14ac:dyDescent="0.2">
      <c r="A159" s="1" t="s">
        <v>223</v>
      </c>
      <c r="B159" s="13">
        <v>42015.416669907405</v>
      </c>
      <c r="C159" s="3">
        <v>3.09</v>
      </c>
    </row>
    <row r="160" spans="1:3" x14ac:dyDescent="0.2">
      <c r="A160" s="1" t="s">
        <v>224</v>
      </c>
      <c r="B160" s="13">
        <v>42015.458336631942</v>
      </c>
      <c r="C160" s="3">
        <v>1.31</v>
      </c>
    </row>
    <row r="161" spans="1:3" x14ac:dyDescent="0.2">
      <c r="A161" s="1" t="s">
        <v>225</v>
      </c>
      <c r="B161" s="13">
        <v>42015.500003356479</v>
      </c>
      <c r="C161" s="3">
        <v>2.4300000000000002</v>
      </c>
    </row>
    <row r="162" spans="1:3" x14ac:dyDescent="0.2">
      <c r="A162" s="1" t="s">
        <v>226</v>
      </c>
      <c r="B162" s="13">
        <v>42015.541670081016</v>
      </c>
      <c r="C162" s="3">
        <v>2.06</v>
      </c>
    </row>
    <row r="163" spans="1:3" x14ac:dyDescent="0.2">
      <c r="A163" s="1" t="s">
        <v>227</v>
      </c>
      <c r="B163" s="13">
        <v>42015.583336805554</v>
      </c>
      <c r="C163" s="3">
        <v>2.1</v>
      </c>
    </row>
    <row r="164" spans="1:3" x14ac:dyDescent="0.2">
      <c r="A164" s="1" t="s">
        <v>228</v>
      </c>
      <c r="B164" s="13">
        <v>42015.625003530091</v>
      </c>
      <c r="C164" s="3">
        <v>4.87</v>
      </c>
    </row>
    <row r="165" spans="1:3" x14ac:dyDescent="0.2">
      <c r="A165" s="1" t="s">
        <v>229</v>
      </c>
      <c r="B165" s="13">
        <v>42015.666670254628</v>
      </c>
      <c r="C165" s="3">
        <v>3.27</v>
      </c>
    </row>
    <row r="166" spans="1:3" x14ac:dyDescent="0.2">
      <c r="A166" s="1" t="s">
        <v>230</v>
      </c>
      <c r="B166" s="13">
        <v>42015.708336979165</v>
      </c>
      <c r="C166" s="3">
        <v>3.65</v>
      </c>
    </row>
    <row r="167" spans="1:3" x14ac:dyDescent="0.2">
      <c r="A167" s="1" t="s">
        <v>231</v>
      </c>
      <c r="B167" s="13">
        <v>42015.750003703703</v>
      </c>
      <c r="C167" s="3">
        <v>2.82</v>
      </c>
    </row>
    <row r="168" spans="1:3" x14ac:dyDescent="0.2">
      <c r="A168" s="1" t="s">
        <v>232</v>
      </c>
      <c r="B168" s="13">
        <v>42015.79167042824</v>
      </c>
      <c r="C168" s="3">
        <v>4.2699999999999996</v>
      </c>
    </row>
    <row r="169" spans="1:3" x14ac:dyDescent="0.2">
      <c r="A169" s="1" t="s">
        <v>233</v>
      </c>
      <c r="B169" s="13">
        <v>42015.833337152777</v>
      </c>
      <c r="C169" s="3">
        <v>7.7</v>
      </c>
    </row>
    <row r="170" spans="1:3" x14ac:dyDescent="0.2">
      <c r="A170" s="1" t="s">
        <v>234</v>
      </c>
      <c r="B170" s="13">
        <v>42015.875003877314</v>
      </c>
      <c r="C170" s="3">
        <v>6.87</v>
      </c>
    </row>
    <row r="171" spans="1:3" x14ac:dyDescent="0.2">
      <c r="A171" s="1" t="s">
        <v>235</v>
      </c>
      <c r="B171" s="13">
        <v>42015.916670601851</v>
      </c>
      <c r="C171" s="3">
        <v>4</v>
      </c>
    </row>
    <row r="172" spans="1:3" x14ac:dyDescent="0.2">
      <c r="A172" s="1" t="s">
        <v>236</v>
      </c>
      <c r="B172" s="13">
        <v>42015.958337326389</v>
      </c>
      <c r="C172" s="3">
        <v>3.11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Roman,Tavallinen"&amp;12&amp;A</oddHeader>
    <oddFooter>&amp;C&amp;"Times New Roman,Tavallinen"&amp;12Sivu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72"/>
  <sheetViews>
    <sheetView topLeftCell="B1" workbookViewId="0">
      <selection activeCell="O34" sqref="O34:O35"/>
    </sheetView>
  </sheetViews>
  <sheetFormatPr defaultColWidth="11.5703125" defaultRowHeight="12.75" x14ac:dyDescent="0.2"/>
  <cols>
    <col min="1" max="1" width="26.140625" customWidth="1"/>
    <col min="2" max="2" width="21.140625" customWidth="1"/>
    <col min="3" max="3" width="13" style="3" customWidth="1"/>
    <col min="4" max="4" width="5.5703125" customWidth="1"/>
    <col min="5" max="5" width="15" customWidth="1"/>
    <col min="6" max="7" width="9.42578125" customWidth="1"/>
    <col min="8" max="8" width="14.42578125" customWidth="1"/>
    <col min="9" max="15" width="8" style="3" customWidth="1"/>
    <col min="16" max="16" width="8" customWidth="1"/>
  </cols>
  <sheetData>
    <row r="2" spans="1:18" x14ac:dyDescent="0.2">
      <c r="Q2" s="10">
        <v>0.84499999999999997</v>
      </c>
      <c r="R2" t="s">
        <v>424</v>
      </c>
    </row>
    <row r="3" spans="1:18" x14ac:dyDescent="0.2">
      <c r="A3" t="s">
        <v>0</v>
      </c>
      <c r="B3" t="s">
        <v>405</v>
      </c>
      <c r="C3" s="3" t="s">
        <v>1</v>
      </c>
      <c r="E3" t="s">
        <v>411</v>
      </c>
      <c r="F3" t="s">
        <v>412</v>
      </c>
    </row>
    <row r="4" spans="1:18" x14ac:dyDescent="0.2">
      <c r="H4" t="s">
        <v>420</v>
      </c>
      <c r="I4" s="3" t="s">
        <v>413</v>
      </c>
      <c r="J4" s="3" t="s">
        <v>414</v>
      </c>
      <c r="K4" s="3" t="s">
        <v>415</v>
      </c>
      <c r="L4" s="3" t="s">
        <v>416</v>
      </c>
      <c r="M4" s="3" t="s">
        <v>417</v>
      </c>
      <c r="N4" s="3" t="s">
        <v>418</v>
      </c>
      <c r="O4" s="3" t="s">
        <v>419</v>
      </c>
      <c r="P4" s="3" t="s">
        <v>425</v>
      </c>
      <c r="Q4" s="3" t="s">
        <v>423</v>
      </c>
    </row>
    <row r="5" spans="1:18" x14ac:dyDescent="0.2">
      <c r="A5" s="16" t="s">
        <v>237</v>
      </c>
      <c r="B5" s="15">
        <v>42030</v>
      </c>
      <c r="C5" s="4">
        <v>1.18</v>
      </c>
      <c r="E5" s="14">
        <v>42030</v>
      </c>
      <c r="F5" s="6">
        <v>0.5</v>
      </c>
      <c r="G5" s="6"/>
      <c r="H5" s="17">
        <v>42030.020833333336</v>
      </c>
      <c r="I5" s="6">
        <f t="shared" ref="I5:I28" si="0">C5</f>
        <v>1.18</v>
      </c>
      <c r="J5" s="6">
        <f t="shared" ref="J5:J28" si="1">C29</f>
        <v>0.99</v>
      </c>
      <c r="K5" s="6">
        <f t="shared" ref="K5:K28" si="2">C53</f>
        <v>2.72</v>
      </c>
      <c r="L5" s="6">
        <f t="shared" ref="L5:L28" si="3">C77</f>
        <v>1.01</v>
      </c>
      <c r="M5" s="6">
        <f t="shared" ref="M5:M28" si="4">C101</f>
        <v>1.03</v>
      </c>
      <c r="N5" s="6">
        <f t="shared" ref="N5:N28" si="5">C125</f>
        <v>3.15</v>
      </c>
      <c r="O5" s="6">
        <f t="shared" ref="O5:O28" si="6">C149</f>
        <v>4.2300000000000004</v>
      </c>
      <c r="P5" s="6">
        <f>AVERAGE(I5:O5)</f>
        <v>2.0442857142857145</v>
      </c>
      <c r="Q5" s="6">
        <f>P5-Q$2</f>
        <v>1.1992857142857145</v>
      </c>
    </row>
    <row r="6" spans="1:18" x14ac:dyDescent="0.2">
      <c r="A6" s="16" t="s">
        <v>238</v>
      </c>
      <c r="B6" s="15">
        <v>42030.041666666664</v>
      </c>
      <c r="C6" s="4">
        <v>1.22</v>
      </c>
      <c r="E6" s="14">
        <v>42030.958333333336</v>
      </c>
      <c r="F6" s="6">
        <v>0.5</v>
      </c>
      <c r="G6" s="6"/>
      <c r="H6" s="17">
        <v>42030.0625</v>
      </c>
      <c r="I6" s="6">
        <f t="shared" si="0"/>
        <v>1.22</v>
      </c>
      <c r="J6" s="6">
        <f t="shared" si="1"/>
        <v>2.59</v>
      </c>
      <c r="K6" s="6">
        <f t="shared" si="2"/>
        <v>3.76</v>
      </c>
      <c r="L6" s="6">
        <f t="shared" si="3"/>
        <v>1.8</v>
      </c>
      <c r="M6" s="6">
        <f t="shared" si="4"/>
        <v>2.57</v>
      </c>
      <c r="N6" s="6">
        <f t="shared" si="5"/>
        <v>1.2</v>
      </c>
      <c r="O6" s="6">
        <f t="shared" si="6"/>
        <v>1.64</v>
      </c>
      <c r="P6" s="6">
        <f t="shared" ref="P6:P28" si="7">AVERAGE(I6:O6)</f>
        <v>2.1114285714285712</v>
      </c>
      <c r="Q6" s="6">
        <f t="shared" ref="Q6:Q30" si="8">P6-Q$2</f>
        <v>1.2664285714285712</v>
      </c>
    </row>
    <row r="7" spans="1:18" x14ac:dyDescent="0.2">
      <c r="A7" s="16" t="s">
        <v>239</v>
      </c>
      <c r="B7" s="15">
        <v>42030.083333333336</v>
      </c>
      <c r="C7" s="4">
        <v>2.44</v>
      </c>
      <c r="E7" s="14">
        <v>42031</v>
      </c>
      <c r="F7" s="6">
        <v>-0.19999999999999929</v>
      </c>
      <c r="G7" s="6"/>
      <c r="H7" s="17">
        <v>42030.104166666701</v>
      </c>
      <c r="I7" s="6">
        <f t="shared" si="0"/>
        <v>2.44</v>
      </c>
      <c r="J7" s="6">
        <f t="shared" si="1"/>
        <v>1.01</v>
      </c>
      <c r="K7" s="6">
        <f t="shared" si="2"/>
        <v>1.19</v>
      </c>
      <c r="L7" s="6">
        <f t="shared" si="3"/>
        <v>2.77</v>
      </c>
      <c r="M7" s="6">
        <f t="shared" si="4"/>
        <v>3.64</v>
      </c>
      <c r="N7" s="6">
        <f t="shared" si="5"/>
        <v>2.76</v>
      </c>
      <c r="O7" s="6">
        <f t="shared" si="6"/>
        <v>2.2599999999999998</v>
      </c>
      <c r="P7" s="6">
        <f t="shared" si="7"/>
        <v>2.2957142857142858</v>
      </c>
      <c r="Q7" s="6">
        <f t="shared" si="8"/>
        <v>1.4507142857142858</v>
      </c>
    </row>
    <row r="8" spans="1:18" x14ac:dyDescent="0.2">
      <c r="A8" s="16" t="s">
        <v>240</v>
      </c>
      <c r="B8" s="15">
        <v>42030.124999826388</v>
      </c>
      <c r="C8" s="4">
        <v>1</v>
      </c>
      <c r="E8" s="14">
        <v>42031.958333333336</v>
      </c>
      <c r="F8" s="6">
        <v>-0.19999999999999929</v>
      </c>
      <c r="G8" s="6"/>
      <c r="H8" s="17">
        <v>42030.145833333299</v>
      </c>
      <c r="I8" s="6">
        <f t="shared" si="0"/>
        <v>1</v>
      </c>
      <c r="J8" s="6">
        <f t="shared" si="1"/>
        <v>3.26</v>
      </c>
      <c r="K8" s="6">
        <f t="shared" si="2"/>
        <v>1.18</v>
      </c>
      <c r="L8" s="6">
        <f t="shared" si="3"/>
        <v>1.31</v>
      </c>
      <c r="M8" s="6">
        <f t="shared" si="4"/>
        <v>1.02</v>
      </c>
      <c r="N8" s="6">
        <f t="shared" si="5"/>
        <v>1</v>
      </c>
      <c r="O8" s="6">
        <f t="shared" si="6"/>
        <v>1.48</v>
      </c>
      <c r="P8" s="6">
        <f t="shared" si="7"/>
        <v>1.4642857142857142</v>
      </c>
      <c r="Q8" s="6">
        <f t="shared" si="8"/>
        <v>0.61928571428571422</v>
      </c>
    </row>
    <row r="9" spans="1:18" x14ac:dyDescent="0.2">
      <c r="A9" s="16" t="s">
        <v>241</v>
      </c>
      <c r="B9" s="15">
        <v>42030.166666435187</v>
      </c>
      <c r="C9" s="4">
        <v>2.67</v>
      </c>
      <c r="E9" s="14">
        <v>42032</v>
      </c>
      <c r="F9" s="6">
        <v>0.30000000000000071</v>
      </c>
      <c r="G9" s="6"/>
      <c r="H9" s="17">
        <v>42030.1875</v>
      </c>
      <c r="I9" s="6">
        <f t="shared" si="0"/>
        <v>2.67</v>
      </c>
      <c r="J9" s="6">
        <f t="shared" si="1"/>
        <v>3.69</v>
      </c>
      <c r="K9" s="6">
        <f t="shared" si="2"/>
        <v>2.2400000000000002</v>
      </c>
      <c r="L9" s="6">
        <f t="shared" si="3"/>
        <v>4.12</v>
      </c>
      <c r="M9" s="6">
        <f t="shared" si="4"/>
        <v>3.17</v>
      </c>
      <c r="N9" s="6">
        <f t="shared" si="5"/>
        <v>1.76</v>
      </c>
      <c r="O9" s="6">
        <f t="shared" si="6"/>
        <v>1.19</v>
      </c>
      <c r="P9" s="6">
        <f t="shared" si="7"/>
        <v>2.6914285714285713</v>
      </c>
      <c r="Q9" s="6">
        <f t="shared" si="8"/>
        <v>1.8464285714285713</v>
      </c>
    </row>
    <row r="10" spans="1:18" x14ac:dyDescent="0.2">
      <c r="A10" s="16" t="s">
        <v>242</v>
      </c>
      <c r="B10" s="15">
        <v>42030.208333043978</v>
      </c>
      <c r="C10" s="4">
        <v>2.4</v>
      </c>
      <c r="E10" s="14">
        <v>42032.958333333336</v>
      </c>
      <c r="F10" s="6">
        <v>0.30000000000000071</v>
      </c>
      <c r="G10" s="6"/>
      <c r="H10" s="17">
        <v>42030.229166666701</v>
      </c>
      <c r="I10" s="6">
        <f t="shared" si="0"/>
        <v>2.4</v>
      </c>
      <c r="J10" s="6">
        <f t="shared" si="1"/>
        <v>1.34</v>
      </c>
      <c r="K10" s="6">
        <f t="shared" si="2"/>
        <v>0.36</v>
      </c>
      <c r="L10" s="6">
        <f t="shared" si="3"/>
        <v>2.4700000000000002</v>
      </c>
      <c r="M10" s="6">
        <f t="shared" si="4"/>
        <v>1.42</v>
      </c>
      <c r="N10" s="6">
        <f t="shared" si="5"/>
        <v>1.61</v>
      </c>
      <c r="O10" s="6">
        <f t="shared" si="6"/>
        <v>2.4300000000000002</v>
      </c>
      <c r="P10" s="6">
        <f t="shared" si="7"/>
        <v>1.7185714285714284</v>
      </c>
      <c r="Q10" s="6">
        <f t="shared" si="8"/>
        <v>0.87357142857142844</v>
      </c>
    </row>
    <row r="11" spans="1:18" x14ac:dyDescent="0.2">
      <c r="A11" s="16" t="s">
        <v>243</v>
      </c>
      <c r="B11" s="15">
        <v>42030.249999652777</v>
      </c>
      <c r="C11" s="4">
        <v>2.11</v>
      </c>
      <c r="E11" s="14">
        <v>42033</v>
      </c>
      <c r="F11" s="6">
        <v>0.5</v>
      </c>
      <c r="G11" s="6"/>
      <c r="H11" s="17">
        <v>42030.270833333299</v>
      </c>
      <c r="I11" s="6">
        <f t="shared" si="0"/>
        <v>2.11</v>
      </c>
      <c r="J11" s="6">
        <f t="shared" si="1"/>
        <v>2.2999999999999998</v>
      </c>
      <c r="K11" s="6">
        <f t="shared" si="2"/>
        <v>1.6</v>
      </c>
      <c r="L11" s="6">
        <f t="shared" si="3"/>
        <v>1.82</v>
      </c>
      <c r="M11" s="6">
        <f t="shared" si="4"/>
        <v>2.1800000000000002</v>
      </c>
      <c r="N11" s="6">
        <f t="shared" si="5"/>
        <v>0.41</v>
      </c>
      <c r="O11" s="6">
        <f t="shared" si="6"/>
        <v>0.52</v>
      </c>
      <c r="P11" s="6">
        <f t="shared" si="7"/>
        <v>1.5628571428571427</v>
      </c>
      <c r="Q11" s="6">
        <f t="shared" si="8"/>
        <v>0.71785714285714275</v>
      </c>
    </row>
    <row r="12" spans="1:18" x14ac:dyDescent="0.2">
      <c r="A12" s="16" t="s">
        <v>244</v>
      </c>
      <c r="B12" s="15">
        <v>42030.291666261575</v>
      </c>
      <c r="C12" s="4">
        <v>2.59</v>
      </c>
      <c r="E12" s="14">
        <v>42033.958333333336</v>
      </c>
      <c r="F12" s="6">
        <v>0.5</v>
      </c>
      <c r="G12" s="6"/>
      <c r="H12" s="17">
        <v>42030.3125</v>
      </c>
      <c r="I12" s="6">
        <f t="shared" si="0"/>
        <v>2.59</v>
      </c>
      <c r="J12" s="6">
        <f t="shared" si="1"/>
        <v>0.73</v>
      </c>
      <c r="K12" s="6">
        <f t="shared" si="2"/>
        <v>1.19</v>
      </c>
      <c r="L12" s="6">
        <f t="shared" si="3"/>
        <v>2.48</v>
      </c>
      <c r="M12" s="6">
        <f t="shared" si="4"/>
        <v>2.2599999999999998</v>
      </c>
      <c r="N12" s="6">
        <f t="shared" si="5"/>
        <v>2.89</v>
      </c>
      <c r="O12" s="6">
        <f t="shared" si="6"/>
        <v>2.33</v>
      </c>
      <c r="P12" s="6">
        <f t="shared" si="7"/>
        <v>2.0671428571428572</v>
      </c>
      <c r="Q12" s="6">
        <f t="shared" si="8"/>
        <v>1.2221428571428572</v>
      </c>
    </row>
    <row r="13" spans="1:18" x14ac:dyDescent="0.2">
      <c r="A13" s="16" t="s">
        <v>245</v>
      </c>
      <c r="B13" s="15">
        <v>42030.333332870374</v>
      </c>
      <c r="C13" s="4">
        <v>1.39</v>
      </c>
      <c r="E13" s="14">
        <v>42034</v>
      </c>
      <c r="F13" s="6">
        <v>0.19999999999999929</v>
      </c>
      <c r="G13" s="6"/>
      <c r="H13" s="17">
        <v>42030.354166666599</v>
      </c>
      <c r="I13" s="6">
        <f t="shared" si="0"/>
        <v>1.39</v>
      </c>
      <c r="J13" s="6">
        <f t="shared" si="1"/>
        <v>1.05</v>
      </c>
      <c r="K13" s="6">
        <f t="shared" si="2"/>
        <v>0.67</v>
      </c>
      <c r="L13" s="6">
        <f t="shared" si="3"/>
        <v>1.1000000000000001</v>
      </c>
      <c r="M13" s="6">
        <f t="shared" si="4"/>
        <v>0.81</v>
      </c>
      <c r="N13" s="6">
        <f t="shared" si="5"/>
        <v>1.01</v>
      </c>
      <c r="O13" s="6">
        <f t="shared" si="6"/>
        <v>1.34</v>
      </c>
      <c r="P13" s="6">
        <f t="shared" si="7"/>
        <v>1.0528571428571427</v>
      </c>
      <c r="Q13" s="6">
        <f t="shared" si="8"/>
        <v>0.20785714285714274</v>
      </c>
    </row>
    <row r="14" spans="1:18" x14ac:dyDescent="0.2">
      <c r="A14" s="16" t="s">
        <v>246</v>
      </c>
      <c r="B14" s="15">
        <v>42030.374999479165</v>
      </c>
      <c r="C14" s="4">
        <v>1.77</v>
      </c>
      <c r="E14" s="14">
        <v>42034.958333333336</v>
      </c>
      <c r="F14" s="6">
        <v>0.19999999999999929</v>
      </c>
      <c r="G14" s="6"/>
      <c r="H14" s="17">
        <v>42030.395833333299</v>
      </c>
      <c r="I14" s="6">
        <f t="shared" si="0"/>
        <v>1.77</v>
      </c>
      <c r="J14" s="6">
        <f t="shared" si="1"/>
        <v>2.39</v>
      </c>
      <c r="K14" s="6">
        <f t="shared" si="2"/>
        <v>3.43</v>
      </c>
      <c r="L14" s="6">
        <f t="shared" si="3"/>
        <v>2.72</v>
      </c>
      <c r="M14" s="6">
        <f t="shared" si="4"/>
        <v>2.71</v>
      </c>
      <c r="N14" s="6">
        <f t="shared" si="5"/>
        <v>4.3499999999999996</v>
      </c>
      <c r="O14" s="6">
        <f t="shared" si="6"/>
        <v>1.3</v>
      </c>
      <c r="P14" s="6">
        <f t="shared" si="7"/>
        <v>2.6671428571428568</v>
      </c>
      <c r="Q14" s="6">
        <f t="shared" si="8"/>
        <v>1.8221428571428568</v>
      </c>
    </row>
    <row r="15" spans="1:18" x14ac:dyDescent="0.2">
      <c r="A15" s="16" t="s">
        <v>247</v>
      </c>
      <c r="B15" s="15">
        <v>42030.416666087964</v>
      </c>
      <c r="C15" s="4">
        <v>1.84</v>
      </c>
      <c r="E15" s="14">
        <v>42035</v>
      </c>
      <c r="F15" s="6">
        <v>0.39999999999999858</v>
      </c>
      <c r="G15" s="6"/>
      <c r="H15" s="17">
        <v>42030.4375</v>
      </c>
      <c r="I15" s="6">
        <f t="shared" si="0"/>
        <v>1.84</v>
      </c>
      <c r="J15" s="6">
        <f t="shared" si="1"/>
        <v>0.68</v>
      </c>
      <c r="K15" s="6">
        <f t="shared" si="2"/>
        <v>1.64</v>
      </c>
      <c r="L15" s="6">
        <f t="shared" si="3"/>
        <v>0.46</v>
      </c>
      <c r="M15" s="6">
        <f t="shared" si="4"/>
        <v>0.71</v>
      </c>
      <c r="N15" s="6">
        <f t="shared" si="5"/>
        <v>5.92</v>
      </c>
      <c r="O15" s="6">
        <f t="shared" si="6"/>
        <v>2.97</v>
      </c>
      <c r="P15" s="6">
        <f t="shared" si="7"/>
        <v>2.0314285714285716</v>
      </c>
      <c r="Q15" s="6">
        <f t="shared" si="8"/>
        <v>1.1864285714285716</v>
      </c>
    </row>
    <row r="16" spans="1:18" x14ac:dyDescent="0.2">
      <c r="A16" s="16" t="s">
        <v>248</v>
      </c>
      <c r="B16" s="15">
        <v>42030.458332696762</v>
      </c>
      <c r="C16" s="4">
        <v>0.57000000000000006</v>
      </c>
      <c r="E16" s="14">
        <v>42035.958333333336</v>
      </c>
      <c r="F16" s="6">
        <v>0.39999999999999858</v>
      </c>
      <c r="G16" s="6"/>
      <c r="H16" s="17">
        <v>42030.479166666599</v>
      </c>
      <c r="I16" s="6">
        <f t="shared" si="0"/>
        <v>0.57000000000000006</v>
      </c>
      <c r="J16" s="6">
        <f t="shared" si="1"/>
        <v>1.72</v>
      </c>
      <c r="K16" s="6">
        <f t="shared" si="2"/>
        <v>1.55</v>
      </c>
      <c r="L16" s="6">
        <f t="shared" si="3"/>
        <v>0.97</v>
      </c>
      <c r="M16" s="6">
        <f t="shared" si="4"/>
        <v>0.8</v>
      </c>
      <c r="N16" s="6">
        <f t="shared" si="5"/>
        <v>0.57999999999999996</v>
      </c>
      <c r="O16" s="6">
        <f t="shared" si="6"/>
        <v>2.33</v>
      </c>
      <c r="P16" s="6">
        <f t="shared" si="7"/>
        <v>1.2171428571428571</v>
      </c>
      <c r="Q16" s="6">
        <f t="shared" si="8"/>
        <v>0.37214285714285711</v>
      </c>
    </row>
    <row r="17" spans="1:17" x14ac:dyDescent="0.2">
      <c r="A17" s="16" t="s">
        <v>249</v>
      </c>
      <c r="B17" s="15">
        <v>42030.499999305554</v>
      </c>
      <c r="C17" s="4">
        <v>2.64</v>
      </c>
      <c r="E17" s="14">
        <v>42036</v>
      </c>
      <c r="F17" s="6">
        <v>0.39999999999999858</v>
      </c>
      <c r="G17" s="6"/>
      <c r="H17" s="17">
        <v>42030.520833333299</v>
      </c>
      <c r="I17" s="6">
        <f t="shared" si="0"/>
        <v>2.64</v>
      </c>
      <c r="J17" s="6">
        <f t="shared" si="1"/>
        <v>1.67</v>
      </c>
      <c r="K17" s="6">
        <f t="shared" si="2"/>
        <v>1.3</v>
      </c>
      <c r="L17" s="6">
        <f t="shared" si="3"/>
        <v>1.84</v>
      </c>
      <c r="M17" s="6">
        <f t="shared" si="4"/>
        <v>3.48</v>
      </c>
      <c r="N17" s="6">
        <f t="shared" si="5"/>
        <v>0.9</v>
      </c>
      <c r="O17" s="6">
        <f t="shared" si="6"/>
        <v>3.04</v>
      </c>
      <c r="P17" s="6">
        <f t="shared" si="7"/>
        <v>2.1242857142857146</v>
      </c>
      <c r="Q17" s="6">
        <f t="shared" si="8"/>
        <v>1.2792857142857146</v>
      </c>
    </row>
    <row r="18" spans="1:17" x14ac:dyDescent="0.2">
      <c r="A18" s="16" t="s">
        <v>250</v>
      </c>
      <c r="B18" s="15">
        <v>42030.541665914352</v>
      </c>
      <c r="C18" s="4">
        <v>1.84</v>
      </c>
      <c r="E18" s="14">
        <v>42036.958333333336</v>
      </c>
      <c r="F18" s="6">
        <v>0.39999999999999858</v>
      </c>
      <c r="G18" s="6"/>
      <c r="H18" s="17">
        <v>42030.5625</v>
      </c>
      <c r="I18" s="6">
        <f t="shared" si="0"/>
        <v>1.84</v>
      </c>
      <c r="J18" s="6">
        <f t="shared" si="1"/>
        <v>1.1100000000000001</v>
      </c>
      <c r="K18" s="6">
        <f t="shared" si="2"/>
        <v>0.81</v>
      </c>
      <c r="L18" s="6">
        <f t="shared" si="3"/>
        <v>1.32</v>
      </c>
      <c r="M18" s="6">
        <f t="shared" si="4"/>
        <v>1.72</v>
      </c>
      <c r="N18" s="6">
        <f t="shared" si="5"/>
        <v>1.67</v>
      </c>
      <c r="O18" s="6">
        <f t="shared" si="6"/>
        <v>2.73</v>
      </c>
      <c r="P18" s="6">
        <f t="shared" si="7"/>
        <v>1.5999999999999999</v>
      </c>
      <c r="Q18" s="6">
        <f t="shared" si="8"/>
        <v>0.75499999999999989</v>
      </c>
    </row>
    <row r="19" spans="1:17" x14ac:dyDescent="0.2">
      <c r="A19" s="16" t="s">
        <v>251</v>
      </c>
      <c r="B19" s="15">
        <v>42030.583332523151</v>
      </c>
      <c r="C19" s="4">
        <v>1.24</v>
      </c>
      <c r="E19" s="14">
        <v>42037</v>
      </c>
      <c r="F19" s="6">
        <v>0.3</v>
      </c>
      <c r="G19" s="6"/>
      <c r="H19" s="17">
        <v>42030.604166666599</v>
      </c>
      <c r="I19" s="6">
        <f t="shared" si="0"/>
        <v>1.24</v>
      </c>
      <c r="J19" s="6">
        <f t="shared" si="1"/>
        <v>4.6900000000000004</v>
      </c>
      <c r="K19" s="6">
        <f t="shared" si="2"/>
        <v>2.4900000000000002</v>
      </c>
      <c r="L19" s="6">
        <f t="shared" si="3"/>
        <v>2.66</v>
      </c>
      <c r="M19" s="6">
        <f t="shared" si="4"/>
        <v>1.66</v>
      </c>
      <c r="N19" s="6">
        <f t="shared" si="5"/>
        <v>1.7000000000000002</v>
      </c>
      <c r="O19" s="6">
        <f t="shared" si="6"/>
        <v>0.98</v>
      </c>
      <c r="P19" s="6">
        <f t="shared" si="7"/>
        <v>2.2028571428571433</v>
      </c>
      <c r="Q19" s="6">
        <f t="shared" si="8"/>
        <v>1.3578571428571433</v>
      </c>
    </row>
    <row r="20" spans="1:17" x14ac:dyDescent="0.2">
      <c r="A20" s="16" t="s">
        <v>252</v>
      </c>
      <c r="B20" s="15">
        <v>42030.624999131942</v>
      </c>
      <c r="C20" s="4">
        <v>3.53</v>
      </c>
      <c r="E20" s="14">
        <v>42037.958333333336</v>
      </c>
      <c r="F20" s="6">
        <v>0.3</v>
      </c>
      <c r="G20" s="6"/>
      <c r="H20" s="17">
        <v>42030.645833333299</v>
      </c>
      <c r="I20" s="6">
        <f t="shared" si="0"/>
        <v>3.53</v>
      </c>
      <c r="J20" s="6">
        <f t="shared" si="1"/>
        <v>2.62</v>
      </c>
      <c r="K20" s="6">
        <f t="shared" si="2"/>
        <v>0.4</v>
      </c>
      <c r="L20" s="6">
        <f t="shared" si="3"/>
        <v>1.88</v>
      </c>
      <c r="M20" s="6">
        <f t="shared" si="4"/>
        <v>1.1499999999999999</v>
      </c>
      <c r="N20" s="6">
        <f t="shared" si="5"/>
        <v>2.2800000000000002</v>
      </c>
      <c r="O20" s="6">
        <f t="shared" si="6"/>
        <v>1.65</v>
      </c>
      <c r="P20" s="6">
        <f t="shared" si="7"/>
        <v>1.93</v>
      </c>
      <c r="Q20" s="6">
        <f t="shared" si="8"/>
        <v>1.085</v>
      </c>
    </row>
    <row r="21" spans="1:17" x14ac:dyDescent="0.2">
      <c r="A21" s="16" t="s">
        <v>253</v>
      </c>
      <c r="B21" s="15">
        <v>42030.66666574074</v>
      </c>
      <c r="C21" s="4">
        <v>3.03</v>
      </c>
      <c r="H21" s="17">
        <v>42030.6875</v>
      </c>
      <c r="I21" s="6">
        <f t="shared" si="0"/>
        <v>3.03</v>
      </c>
      <c r="J21" s="6">
        <f t="shared" si="1"/>
        <v>2.8</v>
      </c>
      <c r="K21" s="6">
        <f t="shared" si="2"/>
        <v>1.55</v>
      </c>
      <c r="L21" s="6">
        <f t="shared" si="3"/>
        <v>2.93</v>
      </c>
      <c r="M21" s="6">
        <f t="shared" si="4"/>
        <v>1.32</v>
      </c>
      <c r="N21" s="6">
        <f t="shared" si="5"/>
        <v>1.42</v>
      </c>
      <c r="O21" s="6">
        <f t="shared" si="6"/>
        <v>3.24</v>
      </c>
      <c r="P21" s="6">
        <f t="shared" si="7"/>
        <v>2.327142857142857</v>
      </c>
      <c r="Q21" s="6">
        <f t="shared" si="8"/>
        <v>1.482142857142857</v>
      </c>
    </row>
    <row r="22" spans="1:17" x14ac:dyDescent="0.2">
      <c r="A22" s="16" t="s">
        <v>254</v>
      </c>
      <c r="B22" s="15">
        <v>42030.708332349539</v>
      </c>
      <c r="C22" s="4">
        <v>1.91</v>
      </c>
      <c r="H22" s="17">
        <v>42030.729166666599</v>
      </c>
      <c r="I22" s="6">
        <f t="shared" si="0"/>
        <v>1.91</v>
      </c>
      <c r="J22" s="6">
        <f t="shared" si="1"/>
        <v>3.14</v>
      </c>
      <c r="K22" s="6">
        <f t="shared" si="2"/>
        <v>1.45</v>
      </c>
      <c r="L22" s="6">
        <f t="shared" si="3"/>
        <v>4.41</v>
      </c>
      <c r="M22" s="6">
        <f t="shared" si="4"/>
        <v>4.12</v>
      </c>
      <c r="N22" s="6">
        <f t="shared" si="5"/>
        <v>2.14</v>
      </c>
      <c r="O22" s="6">
        <f t="shared" si="6"/>
        <v>1.52</v>
      </c>
      <c r="P22" s="6">
        <f t="shared" si="7"/>
        <v>2.6700000000000004</v>
      </c>
      <c r="Q22" s="6">
        <f t="shared" si="8"/>
        <v>1.8250000000000004</v>
      </c>
    </row>
    <row r="23" spans="1:17" x14ac:dyDescent="0.2">
      <c r="A23" s="16" t="s">
        <v>255</v>
      </c>
      <c r="B23" s="15">
        <v>42030.74999895833</v>
      </c>
      <c r="C23" s="4">
        <v>3.3</v>
      </c>
      <c r="H23" s="17">
        <v>42030.770833333299</v>
      </c>
      <c r="I23" s="6">
        <f t="shared" si="0"/>
        <v>3.3</v>
      </c>
      <c r="J23" s="6">
        <f t="shared" si="1"/>
        <v>2.4500000000000002</v>
      </c>
      <c r="K23" s="6">
        <f t="shared" si="2"/>
        <v>1.1200000000000001</v>
      </c>
      <c r="L23" s="6">
        <f t="shared" si="3"/>
        <v>1.86</v>
      </c>
      <c r="M23" s="6">
        <f t="shared" si="4"/>
        <v>1.88</v>
      </c>
      <c r="N23" s="6">
        <f t="shared" si="5"/>
        <v>2.62</v>
      </c>
      <c r="O23" s="6">
        <f t="shared" si="6"/>
        <v>2.61</v>
      </c>
      <c r="P23" s="6">
        <f t="shared" si="7"/>
        <v>2.2628571428571429</v>
      </c>
      <c r="Q23" s="6">
        <f t="shared" si="8"/>
        <v>1.4178571428571429</v>
      </c>
    </row>
    <row r="24" spans="1:17" x14ac:dyDescent="0.2">
      <c r="A24" s="16" t="s">
        <v>256</v>
      </c>
      <c r="B24" s="15">
        <v>42030.791665567129</v>
      </c>
      <c r="C24" s="4">
        <v>3.44</v>
      </c>
      <c r="H24" s="17">
        <v>42030.8125</v>
      </c>
      <c r="I24" s="6">
        <f t="shared" si="0"/>
        <v>3.44</v>
      </c>
      <c r="J24" s="6">
        <f t="shared" si="1"/>
        <v>3.26</v>
      </c>
      <c r="K24" s="6">
        <f t="shared" si="2"/>
        <v>5.27</v>
      </c>
      <c r="L24" s="6">
        <f t="shared" si="3"/>
        <v>1.6</v>
      </c>
      <c r="M24" s="6">
        <f t="shared" si="4"/>
        <v>5.58</v>
      </c>
      <c r="N24" s="6">
        <f t="shared" si="5"/>
        <v>1.6800000000000002</v>
      </c>
      <c r="O24" s="6">
        <f t="shared" si="6"/>
        <v>7.62</v>
      </c>
      <c r="P24" s="6">
        <f t="shared" si="7"/>
        <v>4.0642857142857141</v>
      </c>
      <c r="Q24" s="6">
        <f t="shared" si="8"/>
        <v>3.2192857142857143</v>
      </c>
    </row>
    <row r="25" spans="1:17" x14ac:dyDescent="0.2">
      <c r="A25" s="16" t="s">
        <v>257</v>
      </c>
      <c r="B25" s="15">
        <v>42030.833332175927</v>
      </c>
      <c r="C25" s="4">
        <v>4.97</v>
      </c>
      <c r="H25" s="17">
        <v>42030.854166666599</v>
      </c>
      <c r="I25" s="6">
        <f t="shared" si="0"/>
        <v>4.97</v>
      </c>
      <c r="J25" s="6">
        <f t="shared" si="1"/>
        <v>3.83</v>
      </c>
      <c r="K25" s="6">
        <f t="shared" si="2"/>
        <v>3.87</v>
      </c>
      <c r="L25" s="6">
        <f t="shared" si="3"/>
        <v>4.22</v>
      </c>
      <c r="M25" s="6">
        <f t="shared" si="4"/>
        <v>4.13</v>
      </c>
      <c r="N25" s="6">
        <f t="shared" si="5"/>
        <v>3.64</v>
      </c>
      <c r="O25" s="6">
        <f t="shared" si="6"/>
        <v>6.28</v>
      </c>
      <c r="P25" s="6">
        <f t="shared" si="7"/>
        <v>4.42</v>
      </c>
      <c r="Q25" s="6">
        <f t="shared" si="8"/>
        <v>3.5750000000000002</v>
      </c>
    </row>
    <row r="26" spans="1:17" x14ac:dyDescent="0.2">
      <c r="A26" s="16" t="s">
        <v>258</v>
      </c>
      <c r="B26" s="15">
        <v>42030.874998784719</v>
      </c>
      <c r="C26" s="4">
        <v>2.17</v>
      </c>
      <c r="H26" s="17">
        <v>42030.895833333299</v>
      </c>
      <c r="I26" s="6">
        <f t="shared" si="0"/>
        <v>2.17</v>
      </c>
      <c r="J26" s="6">
        <f t="shared" si="1"/>
        <v>4.45</v>
      </c>
      <c r="K26" s="6">
        <f t="shared" si="2"/>
        <v>1.59</v>
      </c>
      <c r="L26" s="6">
        <f t="shared" si="3"/>
        <v>2.33</v>
      </c>
      <c r="M26" s="6">
        <f t="shared" si="4"/>
        <v>3.2</v>
      </c>
      <c r="N26" s="6">
        <f t="shared" si="5"/>
        <v>3.86</v>
      </c>
      <c r="O26" s="6">
        <f t="shared" si="6"/>
        <v>2.41</v>
      </c>
      <c r="P26" s="6">
        <f t="shared" si="7"/>
        <v>2.858571428571429</v>
      </c>
      <c r="Q26" s="6">
        <f t="shared" si="8"/>
        <v>2.0135714285714288</v>
      </c>
    </row>
    <row r="27" spans="1:17" x14ac:dyDescent="0.2">
      <c r="A27" s="16" t="s">
        <v>259</v>
      </c>
      <c r="B27" s="15">
        <v>42030.916665393517</v>
      </c>
      <c r="C27" s="4">
        <v>2.41</v>
      </c>
      <c r="H27" s="17">
        <v>42030.937499999898</v>
      </c>
      <c r="I27" s="6">
        <f t="shared" si="0"/>
        <v>2.41</v>
      </c>
      <c r="J27" s="6">
        <f t="shared" si="1"/>
        <v>5.86</v>
      </c>
      <c r="K27" s="6">
        <f t="shared" si="2"/>
        <v>3.84</v>
      </c>
      <c r="L27" s="6">
        <f t="shared" si="3"/>
        <v>1.71</v>
      </c>
      <c r="M27" s="6">
        <f t="shared" si="4"/>
        <v>1.89</v>
      </c>
      <c r="N27" s="6">
        <f t="shared" si="5"/>
        <v>1.45</v>
      </c>
      <c r="O27" s="6">
        <f t="shared" si="6"/>
        <v>4</v>
      </c>
      <c r="P27" s="6">
        <f t="shared" si="7"/>
        <v>3.0228571428571427</v>
      </c>
      <c r="Q27" s="6">
        <f t="shared" si="8"/>
        <v>2.1778571428571425</v>
      </c>
    </row>
    <row r="28" spans="1:17" x14ac:dyDescent="0.2">
      <c r="A28" s="16" t="s">
        <v>260</v>
      </c>
      <c r="B28" s="15">
        <v>42030.958332002316</v>
      </c>
      <c r="C28" s="4">
        <v>2.06</v>
      </c>
      <c r="H28" s="17">
        <v>42030.979166666599</v>
      </c>
      <c r="I28" s="6">
        <f t="shared" si="0"/>
        <v>2.06</v>
      </c>
      <c r="J28" s="6">
        <f t="shared" si="1"/>
        <v>3.13</v>
      </c>
      <c r="K28" s="6">
        <f t="shared" si="2"/>
        <v>2.91</v>
      </c>
      <c r="L28" s="6">
        <f t="shared" si="3"/>
        <v>3.39</v>
      </c>
      <c r="M28" s="6">
        <f t="shared" si="4"/>
        <v>3.4</v>
      </c>
      <c r="N28" s="6">
        <f t="shared" si="5"/>
        <v>2.25</v>
      </c>
      <c r="O28" s="6">
        <f t="shared" si="6"/>
        <v>2.84</v>
      </c>
      <c r="P28" s="6">
        <f t="shared" si="7"/>
        <v>2.8542857142857145</v>
      </c>
      <c r="Q28" s="6">
        <f t="shared" si="8"/>
        <v>2.0092857142857143</v>
      </c>
    </row>
    <row r="29" spans="1:17" x14ac:dyDescent="0.2">
      <c r="A29" s="1" t="s">
        <v>261</v>
      </c>
      <c r="B29" s="15">
        <v>42030.999998611114</v>
      </c>
      <c r="C29" s="4">
        <v>0.99</v>
      </c>
      <c r="H29" s="17">
        <v>42031.020833333299</v>
      </c>
      <c r="I29" s="6">
        <f>I5</f>
        <v>1.18</v>
      </c>
      <c r="J29" s="6">
        <f t="shared" ref="J29:P30" si="9">J5</f>
        <v>0.99</v>
      </c>
      <c r="K29" s="6">
        <f t="shared" si="9"/>
        <v>2.72</v>
      </c>
      <c r="L29" s="6">
        <f t="shared" si="9"/>
        <v>1.01</v>
      </c>
      <c r="M29" s="6">
        <f t="shared" si="9"/>
        <v>1.03</v>
      </c>
      <c r="N29" s="6">
        <f t="shared" si="9"/>
        <v>3.15</v>
      </c>
      <c r="O29" s="6">
        <f t="shared" si="9"/>
        <v>4.2300000000000004</v>
      </c>
      <c r="P29" s="6">
        <f t="shared" si="9"/>
        <v>2.0442857142857145</v>
      </c>
      <c r="Q29" s="6">
        <f t="shared" si="8"/>
        <v>1.1992857142857145</v>
      </c>
    </row>
    <row r="30" spans="1:17" x14ac:dyDescent="0.2">
      <c r="A30" s="1" t="s">
        <v>262</v>
      </c>
      <c r="B30" s="15">
        <v>42031.041665219906</v>
      </c>
      <c r="C30" s="4">
        <v>2.59</v>
      </c>
      <c r="H30" s="17">
        <v>42031.0625</v>
      </c>
      <c r="I30" s="6">
        <f>I6</f>
        <v>1.22</v>
      </c>
      <c r="J30" s="6">
        <f t="shared" si="9"/>
        <v>2.59</v>
      </c>
      <c r="K30" s="6">
        <f t="shared" si="9"/>
        <v>3.76</v>
      </c>
      <c r="L30" s="6">
        <f t="shared" si="9"/>
        <v>1.8</v>
      </c>
      <c r="M30" s="6">
        <f t="shared" si="9"/>
        <v>2.57</v>
      </c>
      <c r="N30" s="6">
        <f t="shared" si="9"/>
        <v>1.2</v>
      </c>
      <c r="O30" s="6">
        <f t="shared" si="9"/>
        <v>1.64</v>
      </c>
      <c r="P30" s="6">
        <f t="shared" si="9"/>
        <v>2.1114285714285712</v>
      </c>
      <c r="Q30" s="6">
        <f t="shared" si="8"/>
        <v>1.2664285714285712</v>
      </c>
    </row>
    <row r="31" spans="1:17" x14ac:dyDescent="0.2">
      <c r="A31" s="1" t="s">
        <v>263</v>
      </c>
      <c r="B31" s="15">
        <v>42031.083331828704</v>
      </c>
      <c r="C31" s="4">
        <v>1.01</v>
      </c>
    </row>
    <row r="32" spans="1:17" x14ac:dyDescent="0.2">
      <c r="A32" s="1" t="s">
        <v>264</v>
      </c>
      <c r="B32" s="15">
        <v>42031.124998437503</v>
      </c>
      <c r="C32" s="4">
        <v>3.26</v>
      </c>
      <c r="I32" s="6">
        <f>SUM(I5:I28)</f>
        <v>53.72</v>
      </c>
      <c r="J32" s="6">
        <f t="shared" ref="J32:Q32" si="10">SUM(J5:J28)</f>
        <v>60.760000000000005</v>
      </c>
      <c r="K32" s="6">
        <f t="shared" si="10"/>
        <v>48.129999999999995</v>
      </c>
      <c r="L32" s="6">
        <f t="shared" si="10"/>
        <v>53.180000000000007</v>
      </c>
      <c r="M32" s="6">
        <f t="shared" si="10"/>
        <v>55.85</v>
      </c>
      <c r="N32" s="6">
        <f t="shared" si="10"/>
        <v>52.25</v>
      </c>
      <c r="O32" s="6">
        <f t="shared" si="10"/>
        <v>62.94</v>
      </c>
      <c r="P32" s="6">
        <f t="shared" si="10"/>
        <v>55.261428571428581</v>
      </c>
      <c r="Q32" s="19">
        <f t="shared" si="10"/>
        <v>34.981428571428573</v>
      </c>
    </row>
    <row r="33" spans="1:3" x14ac:dyDescent="0.2">
      <c r="A33" s="1" t="s">
        <v>265</v>
      </c>
      <c r="B33" s="15">
        <v>42031.166665046294</v>
      </c>
      <c r="C33" s="4">
        <v>3.69</v>
      </c>
    </row>
    <row r="34" spans="1:3" x14ac:dyDescent="0.2">
      <c r="A34" s="1" t="s">
        <v>266</v>
      </c>
      <c r="B34" s="15">
        <v>42031.208331655092</v>
      </c>
      <c r="C34" s="4">
        <v>1.34</v>
      </c>
    </row>
    <row r="35" spans="1:3" x14ac:dyDescent="0.2">
      <c r="A35" s="1" t="s">
        <v>267</v>
      </c>
      <c r="B35" s="15">
        <v>42031.249998263891</v>
      </c>
      <c r="C35" s="4">
        <v>2.2999999999999998</v>
      </c>
    </row>
    <row r="36" spans="1:3" x14ac:dyDescent="0.2">
      <c r="A36" s="1" t="s">
        <v>268</v>
      </c>
      <c r="B36" s="15">
        <v>42031.291664872682</v>
      </c>
      <c r="C36" s="4">
        <v>0.73</v>
      </c>
    </row>
    <row r="37" spans="1:3" x14ac:dyDescent="0.2">
      <c r="A37" s="1" t="s">
        <v>269</v>
      </c>
      <c r="B37" s="15">
        <v>42031.333331481481</v>
      </c>
      <c r="C37" s="4">
        <v>1.05</v>
      </c>
    </row>
    <row r="38" spans="1:3" x14ac:dyDescent="0.2">
      <c r="A38" s="1" t="s">
        <v>270</v>
      </c>
      <c r="B38" s="15">
        <v>42031.374998090279</v>
      </c>
      <c r="C38" s="4">
        <v>2.39</v>
      </c>
    </row>
    <row r="39" spans="1:3" x14ac:dyDescent="0.2">
      <c r="A39" s="1" t="s">
        <v>271</v>
      </c>
      <c r="B39" s="15">
        <v>42031.416664699071</v>
      </c>
      <c r="C39" s="4">
        <v>0.68</v>
      </c>
    </row>
    <row r="40" spans="1:3" x14ac:dyDescent="0.2">
      <c r="A40" s="1" t="s">
        <v>272</v>
      </c>
      <c r="B40" s="15">
        <v>42031.458331307869</v>
      </c>
      <c r="C40" s="4">
        <v>1.72</v>
      </c>
    </row>
    <row r="41" spans="1:3" x14ac:dyDescent="0.2">
      <c r="A41" s="1" t="s">
        <v>273</v>
      </c>
      <c r="B41" s="15">
        <v>42031.499997916668</v>
      </c>
      <c r="C41" s="4">
        <v>1.67</v>
      </c>
    </row>
    <row r="42" spans="1:3" x14ac:dyDescent="0.2">
      <c r="A42" s="1" t="s">
        <v>274</v>
      </c>
      <c r="B42" s="15">
        <v>42031.541664525466</v>
      </c>
      <c r="C42" s="4">
        <v>1.1100000000000001</v>
      </c>
    </row>
    <row r="43" spans="1:3" x14ac:dyDescent="0.2">
      <c r="A43" s="1" t="s">
        <v>275</v>
      </c>
      <c r="B43" s="15">
        <v>42031.583331134258</v>
      </c>
      <c r="C43" s="4">
        <v>4.6900000000000004</v>
      </c>
    </row>
    <row r="44" spans="1:3" x14ac:dyDescent="0.2">
      <c r="A44" s="1" t="s">
        <v>276</v>
      </c>
      <c r="B44" s="15">
        <v>42031.624997743056</v>
      </c>
      <c r="C44" s="4">
        <v>2.62</v>
      </c>
    </row>
    <row r="45" spans="1:3" x14ac:dyDescent="0.2">
      <c r="A45" s="1" t="s">
        <v>277</v>
      </c>
      <c r="B45" s="15">
        <v>42031.666664351855</v>
      </c>
      <c r="C45" s="4">
        <v>2.8</v>
      </c>
    </row>
    <row r="46" spans="1:3" x14ac:dyDescent="0.2">
      <c r="A46" s="1" t="s">
        <v>278</v>
      </c>
      <c r="B46" s="15">
        <v>42031.708330960646</v>
      </c>
      <c r="C46" s="4">
        <v>3.14</v>
      </c>
    </row>
    <row r="47" spans="1:3" x14ac:dyDescent="0.2">
      <c r="A47" s="1" t="s">
        <v>279</v>
      </c>
      <c r="B47" s="15">
        <v>42031.749997569445</v>
      </c>
      <c r="C47" s="4">
        <v>2.4500000000000002</v>
      </c>
    </row>
    <row r="48" spans="1:3" x14ac:dyDescent="0.2">
      <c r="A48" s="1" t="s">
        <v>280</v>
      </c>
      <c r="B48" s="15">
        <v>42031.791664178243</v>
      </c>
      <c r="C48" s="4">
        <v>3.26</v>
      </c>
    </row>
    <row r="49" spans="1:3" x14ac:dyDescent="0.2">
      <c r="A49" s="1" t="s">
        <v>281</v>
      </c>
      <c r="B49" s="15">
        <v>42031.833330787034</v>
      </c>
      <c r="C49" s="4">
        <v>3.83</v>
      </c>
    </row>
    <row r="50" spans="1:3" x14ac:dyDescent="0.2">
      <c r="A50" s="1" t="s">
        <v>282</v>
      </c>
      <c r="B50" s="15">
        <v>42031.874997395833</v>
      </c>
      <c r="C50" s="4">
        <v>4.45</v>
      </c>
    </row>
    <row r="51" spans="1:3" x14ac:dyDescent="0.2">
      <c r="A51" s="1" t="s">
        <v>283</v>
      </c>
      <c r="B51" s="15">
        <v>42031.916664004631</v>
      </c>
      <c r="C51" s="4">
        <v>5.86</v>
      </c>
    </row>
    <row r="52" spans="1:3" x14ac:dyDescent="0.2">
      <c r="A52" s="1" t="s">
        <v>284</v>
      </c>
      <c r="B52" s="15">
        <v>42031.958330613423</v>
      </c>
      <c r="C52" s="4">
        <v>3.13</v>
      </c>
    </row>
    <row r="53" spans="1:3" x14ac:dyDescent="0.2">
      <c r="A53" s="16" t="s">
        <v>285</v>
      </c>
      <c r="B53" s="15">
        <v>42031.999997222221</v>
      </c>
      <c r="C53" s="4">
        <v>2.72</v>
      </c>
    </row>
    <row r="54" spans="1:3" x14ac:dyDescent="0.2">
      <c r="A54" s="16" t="s">
        <v>286</v>
      </c>
      <c r="B54" s="15">
        <v>42032.04166383102</v>
      </c>
      <c r="C54" s="4">
        <v>3.76</v>
      </c>
    </row>
    <row r="55" spans="1:3" x14ac:dyDescent="0.2">
      <c r="A55" s="16" t="s">
        <v>287</v>
      </c>
      <c r="B55" s="15">
        <v>42032.083330439818</v>
      </c>
      <c r="C55" s="4">
        <v>1.19</v>
      </c>
    </row>
    <row r="56" spans="1:3" x14ac:dyDescent="0.2">
      <c r="A56" s="16" t="s">
        <v>288</v>
      </c>
      <c r="B56" s="15">
        <v>42032.12499704861</v>
      </c>
      <c r="C56" s="4">
        <v>1.18</v>
      </c>
    </row>
    <row r="57" spans="1:3" x14ac:dyDescent="0.2">
      <c r="A57" s="16" t="s">
        <v>289</v>
      </c>
      <c r="B57" s="15">
        <v>42032.166663657408</v>
      </c>
      <c r="C57" s="4">
        <v>2.2400000000000002</v>
      </c>
    </row>
    <row r="58" spans="1:3" x14ac:dyDescent="0.2">
      <c r="A58" s="16" t="s">
        <v>290</v>
      </c>
      <c r="B58" s="15">
        <v>42032.208330266207</v>
      </c>
      <c r="C58" s="4">
        <v>0.36</v>
      </c>
    </row>
    <row r="59" spans="1:3" x14ac:dyDescent="0.2">
      <c r="A59" s="16" t="s">
        <v>291</v>
      </c>
      <c r="B59" s="15">
        <v>42032.249996874998</v>
      </c>
      <c r="C59" s="4">
        <v>1.6</v>
      </c>
    </row>
    <row r="60" spans="1:3" x14ac:dyDescent="0.2">
      <c r="A60" s="16" t="s">
        <v>292</v>
      </c>
      <c r="B60" s="15">
        <v>42032.291663483797</v>
      </c>
      <c r="C60" s="4">
        <v>1.19</v>
      </c>
    </row>
    <row r="61" spans="1:3" x14ac:dyDescent="0.2">
      <c r="A61" s="16" t="s">
        <v>293</v>
      </c>
      <c r="B61" s="15">
        <v>42032.333330092595</v>
      </c>
      <c r="C61" s="4">
        <v>0.67</v>
      </c>
    </row>
    <row r="62" spans="1:3" x14ac:dyDescent="0.2">
      <c r="A62" s="16" t="s">
        <v>294</v>
      </c>
      <c r="B62" s="15">
        <v>42032.374996701386</v>
      </c>
      <c r="C62" s="4">
        <v>3.43</v>
      </c>
    </row>
    <row r="63" spans="1:3" x14ac:dyDescent="0.2">
      <c r="A63" s="16" t="s">
        <v>295</v>
      </c>
      <c r="B63" s="15">
        <v>42032.416663310185</v>
      </c>
      <c r="C63" s="4">
        <v>1.64</v>
      </c>
    </row>
    <row r="64" spans="1:3" x14ac:dyDescent="0.2">
      <c r="A64" s="16" t="s">
        <v>296</v>
      </c>
      <c r="B64" s="15">
        <v>42032.458329918984</v>
      </c>
      <c r="C64" s="4">
        <v>1.55</v>
      </c>
    </row>
    <row r="65" spans="1:3" x14ac:dyDescent="0.2">
      <c r="A65" s="16" t="s">
        <v>297</v>
      </c>
      <c r="B65" s="15">
        <v>42032.499996527775</v>
      </c>
      <c r="C65" s="4">
        <v>1.3</v>
      </c>
    </row>
    <row r="66" spans="1:3" x14ac:dyDescent="0.2">
      <c r="A66" s="16" t="s">
        <v>298</v>
      </c>
      <c r="B66" s="15">
        <v>42032.541663136573</v>
      </c>
      <c r="C66" s="4">
        <v>0.81</v>
      </c>
    </row>
    <row r="67" spans="1:3" x14ac:dyDescent="0.2">
      <c r="A67" s="16" t="s">
        <v>299</v>
      </c>
      <c r="B67" s="15">
        <v>42032.583329745372</v>
      </c>
      <c r="C67" s="4">
        <v>2.4900000000000002</v>
      </c>
    </row>
    <row r="68" spans="1:3" x14ac:dyDescent="0.2">
      <c r="A68" s="16" t="s">
        <v>300</v>
      </c>
      <c r="B68" s="15">
        <v>42032.624996354163</v>
      </c>
      <c r="C68" s="4">
        <v>0.4</v>
      </c>
    </row>
    <row r="69" spans="1:3" x14ac:dyDescent="0.2">
      <c r="A69" s="16" t="s">
        <v>301</v>
      </c>
      <c r="B69" s="15">
        <v>42032.666662962962</v>
      </c>
      <c r="C69" s="4">
        <v>1.55</v>
      </c>
    </row>
    <row r="70" spans="1:3" x14ac:dyDescent="0.2">
      <c r="A70" s="16" t="s">
        <v>302</v>
      </c>
      <c r="B70" s="15">
        <v>42032.70832957176</v>
      </c>
      <c r="C70" s="4">
        <v>1.45</v>
      </c>
    </row>
    <row r="71" spans="1:3" x14ac:dyDescent="0.2">
      <c r="A71" s="16" t="s">
        <v>303</v>
      </c>
      <c r="B71" s="15">
        <v>42032.749996180559</v>
      </c>
      <c r="C71" s="4">
        <v>1.1200000000000001</v>
      </c>
    </row>
    <row r="72" spans="1:3" x14ac:dyDescent="0.2">
      <c r="A72" s="16" t="s">
        <v>304</v>
      </c>
      <c r="B72" s="15">
        <v>42032.79166278935</v>
      </c>
      <c r="C72" s="4">
        <v>5.27</v>
      </c>
    </row>
    <row r="73" spans="1:3" x14ac:dyDescent="0.2">
      <c r="A73" s="16" t="s">
        <v>305</v>
      </c>
      <c r="B73" s="15">
        <v>42032.833329398149</v>
      </c>
      <c r="C73" s="4">
        <v>3.87</v>
      </c>
    </row>
    <row r="74" spans="1:3" x14ac:dyDescent="0.2">
      <c r="A74" s="16" t="s">
        <v>306</v>
      </c>
      <c r="B74" s="15">
        <v>42032.874996006947</v>
      </c>
      <c r="C74" s="4">
        <v>1.59</v>
      </c>
    </row>
    <row r="75" spans="1:3" x14ac:dyDescent="0.2">
      <c r="A75" s="16" t="s">
        <v>307</v>
      </c>
      <c r="B75" s="15">
        <v>42032.916662615738</v>
      </c>
      <c r="C75" s="4">
        <v>3.84</v>
      </c>
    </row>
    <row r="76" spans="1:3" x14ac:dyDescent="0.2">
      <c r="A76" s="16" t="s">
        <v>308</v>
      </c>
      <c r="B76" s="15">
        <v>42032.958329224537</v>
      </c>
      <c r="C76" s="4">
        <v>2.91</v>
      </c>
    </row>
    <row r="77" spans="1:3" x14ac:dyDescent="0.2">
      <c r="A77" s="1" t="s">
        <v>309</v>
      </c>
      <c r="B77" s="15">
        <v>42032.999995833336</v>
      </c>
      <c r="C77" s="4">
        <v>1.01</v>
      </c>
    </row>
    <row r="78" spans="1:3" x14ac:dyDescent="0.2">
      <c r="A78" s="1" t="s">
        <v>310</v>
      </c>
      <c r="B78" s="15">
        <v>42033.041662442127</v>
      </c>
      <c r="C78" s="4">
        <v>1.8</v>
      </c>
    </row>
    <row r="79" spans="1:3" x14ac:dyDescent="0.2">
      <c r="A79" s="1" t="s">
        <v>311</v>
      </c>
      <c r="B79" s="15">
        <v>42033.083329050925</v>
      </c>
      <c r="C79" s="4">
        <v>2.77</v>
      </c>
    </row>
    <row r="80" spans="1:3" x14ac:dyDescent="0.2">
      <c r="A80" s="1" t="s">
        <v>312</v>
      </c>
      <c r="B80" s="15">
        <v>42033.124995659724</v>
      </c>
      <c r="C80" s="4">
        <v>1.31</v>
      </c>
    </row>
    <row r="81" spans="1:3" x14ac:dyDescent="0.2">
      <c r="A81" s="1" t="s">
        <v>313</v>
      </c>
      <c r="B81" s="15">
        <v>42033.166662268515</v>
      </c>
      <c r="C81" s="4">
        <v>4.12</v>
      </c>
    </row>
    <row r="82" spans="1:3" x14ac:dyDescent="0.2">
      <c r="A82" s="1" t="s">
        <v>314</v>
      </c>
      <c r="B82" s="15">
        <v>42033.208328877314</v>
      </c>
      <c r="C82" s="4">
        <v>2.4700000000000002</v>
      </c>
    </row>
    <row r="83" spans="1:3" x14ac:dyDescent="0.2">
      <c r="A83" s="1" t="s">
        <v>315</v>
      </c>
      <c r="B83" s="15">
        <v>42033.249995486112</v>
      </c>
      <c r="C83" s="4">
        <v>1.82</v>
      </c>
    </row>
    <row r="84" spans="1:3" x14ac:dyDescent="0.2">
      <c r="A84" s="1" t="s">
        <v>316</v>
      </c>
      <c r="B84" s="15">
        <v>42033.291662094911</v>
      </c>
      <c r="C84" s="4">
        <v>2.48</v>
      </c>
    </row>
    <row r="85" spans="1:3" x14ac:dyDescent="0.2">
      <c r="A85" s="1" t="s">
        <v>317</v>
      </c>
      <c r="B85" s="15">
        <v>42033.333328703702</v>
      </c>
      <c r="C85" s="4">
        <v>1.1000000000000001</v>
      </c>
    </row>
    <row r="86" spans="1:3" x14ac:dyDescent="0.2">
      <c r="A86" s="1" t="s">
        <v>318</v>
      </c>
      <c r="B86" s="15">
        <v>42033.374995312501</v>
      </c>
      <c r="C86" s="4">
        <v>2.72</v>
      </c>
    </row>
    <row r="87" spans="1:3" x14ac:dyDescent="0.2">
      <c r="A87" s="1" t="s">
        <v>319</v>
      </c>
      <c r="B87" s="15">
        <v>42033.416661921299</v>
      </c>
      <c r="C87" s="4">
        <v>0.46</v>
      </c>
    </row>
    <row r="88" spans="1:3" x14ac:dyDescent="0.2">
      <c r="A88" s="1" t="s">
        <v>320</v>
      </c>
      <c r="B88" s="15">
        <v>42033.458328530091</v>
      </c>
      <c r="C88" s="4">
        <v>0.97</v>
      </c>
    </row>
    <row r="89" spans="1:3" x14ac:dyDescent="0.2">
      <c r="A89" s="1" t="s">
        <v>321</v>
      </c>
      <c r="B89" s="15">
        <v>42033.499995138889</v>
      </c>
      <c r="C89" s="4">
        <v>1.84</v>
      </c>
    </row>
    <row r="90" spans="1:3" x14ac:dyDescent="0.2">
      <c r="A90" s="1" t="s">
        <v>322</v>
      </c>
      <c r="B90" s="15">
        <v>42033.541661747688</v>
      </c>
      <c r="C90" s="4">
        <v>1.32</v>
      </c>
    </row>
    <row r="91" spans="1:3" x14ac:dyDescent="0.2">
      <c r="A91" s="1" t="s">
        <v>323</v>
      </c>
      <c r="B91" s="15">
        <v>42033.583328356479</v>
      </c>
      <c r="C91" s="4">
        <v>2.66</v>
      </c>
    </row>
    <row r="92" spans="1:3" x14ac:dyDescent="0.2">
      <c r="A92" s="1" t="s">
        <v>324</v>
      </c>
      <c r="B92" s="15">
        <v>42033.624994965277</v>
      </c>
      <c r="C92" s="4">
        <v>1.88</v>
      </c>
    </row>
    <row r="93" spans="1:3" x14ac:dyDescent="0.2">
      <c r="A93" s="1" t="s">
        <v>325</v>
      </c>
      <c r="B93" s="15">
        <v>42033.666661574076</v>
      </c>
      <c r="C93" s="4">
        <v>2.93</v>
      </c>
    </row>
    <row r="94" spans="1:3" x14ac:dyDescent="0.2">
      <c r="A94" s="1" t="s">
        <v>326</v>
      </c>
      <c r="B94" s="15">
        <v>42033.708328182867</v>
      </c>
      <c r="C94" s="4">
        <v>4.41</v>
      </c>
    </row>
    <row r="95" spans="1:3" x14ac:dyDescent="0.2">
      <c r="A95" s="1" t="s">
        <v>327</v>
      </c>
      <c r="B95" s="15">
        <v>42033.749994791666</v>
      </c>
      <c r="C95" s="4">
        <v>1.86</v>
      </c>
    </row>
    <row r="96" spans="1:3" x14ac:dyDescent="0.2">
      <c r="A96" s="1" t="s">
        <v>328</v>
      </c>
      <c r="B96" s="15">
        <v>42033.791661400464</v>
      </c>
      <c r="C96" s="4">
        <v>1.6</v>
      </c>
    </row>
    <row r="97" spans="1:3" x14ac:dyDescent="0.2">
      <c r="A97" s="1" t="s">
        <v>329</v>
      </c>
      <c r="B97" s="15">
        <v>42033.833328009256</v>
      </c>
      <c r="C97" s="4">
        <v>4.22</v>
      </c>
    </row>
    <row r="98" spans="1:3" x14ac:dyDescent="0.2">
      <c r="A98" s="1" t="s">
        <v>330</v>
      </c>
      <c r="B98" s="15">
        <v>42033.874994618054</v>
      </c>
      <c r="C98" s="4">
        <v>2.33</v>
      </c>
    </row>
    <row r="99" spans="1:3" x14ac:dyDescent="0.2">
      <c r="A99" s="1" t="s">
        <v>331</v>
      </c>
      <c r="B99" s="15">
        <v>42033.916661226853</v>
      </c>
      <c r="C99" s="4">
        <v>1.71</v>
      </c>
    </row>
    <row r="100" spans="1:3" x14ac:dyDescent="0.2">
      <c r="A100" s="1" t="s">
        <v>332</v>
      </c>
      <c r="B100" s="15">
        <v>42033.958327835651</v>
      </c>
      <c r="C100" s="4">
        <v>3.39</v>
      </c>
    </row>
    <row r="101" spans="1:3" x14ac:dyDescent="0.2">
      <c r="A101" s="16" t="s">
        <v>333</v>
      </c>
      <c r="B101" s="15">
        <v>42034</v>
      </c>
      <c r="C101" s="4">
        <v>1.03</v>
      </c>
    </row>
    <row r="102" spans="1:3" x14ac:dyDescent="0.2">
      <c r="A102" s="16" t="s">
        <v>334</v>
      </c>
      <c r="B102" s="15">
        <v>42034.041666666664</v>
      </c>
      <c r="C102" s="4">
        <v>2.57</v>
      </c>
    </row>
    <row r="103" spans="1:3" x14ac:dyDescent="0.2">
      <c r="A103" s="16" t="s">
        <v>335</v>
      </c>
      <c r="B103" s="15">
        <v>42034.08333321759</v>
      </c>
      <c r="C103" s="4">
        <v>3.64</v>
      </c>
    </row>
    <row r="104" spans="1:3" x14ac:dyDescent="0.2">
      <c r="A104" s="16" t="s">
        <v>336</v>
      </c>
      <c r="B104" s="15">
        <v>42034.124999826388</v>
      </c>
      <c r="C104" s="4">
        <v>1.02</v>
      </c>
    </row>
    <row r="105" spans="1:3" x14ac:dyDescent="0.2">
      <c r="A105" s="16" t="s">
        <v>337</v>
      </c>
      <c r="B105" s="15">
        <v>42034.166666435187</v>
      </c>
      <c r="C105" s="4">
        <v>3.17</v>
      </c>
    </row>
    <row r="106" spans="1:3" x14ac:dyDescent="0.2">
      <c r="A106" s="16" t="s">
        <v>338</v>
      </c>
      <c r="B106" s="15">
        <v>42034.208333043978</v>
      </c>
      <c r="C106" s="4">
        <v>1.42</v>
      </c>
    </row>
    <row r="107" spans="1:3" x14ac:dyDescent="0.2">
      <c r="A107" s="16" t="s">
        <v>339</v>
      </c>
      <c r="B107" s="15">
        <v>42034.249999652777</v>
      </c>
      <c r="C107" s="4">
        <v>2.1800000000000002</v>
      </c>
    </row>
    <row r="108" spans="1:3" x14ac:dyDescent="0.2">
      <c r="A108" s="16" t="s">
        <v>340</v>
      </c>
      <c r="B108" s="15">
        <v>42034.291666261575</v>
      </c>
      <c r="C108" s="4">
        <v>2.2599999999999998</v>
      </c>
    </row>
    <row r="109" spans="1:3" x14ac:dyDescent="0.2">
      <c r="A109" s="16" t="s">
        <v>341</v>
      </c>
      <c r="B109" s="15">
        <v>42034.333332870374</v>
      </c>
      <c r="C109" s="4">
        <v>0.81</v>
      </c>
    </row>
    <row r="110" spans="1:3" x14ac:dyDescent="0.2">
      <c r="A110" s="16" t="s">
        <v>342</v>
      </c>
      <c r="B110" s="15">
        <v>42034.374999479165</v>
      </c>
      <c r="C110" s="4">
        <v>2.71</v>
      </c>
    </row>
    <row r="111" spans="1:3" x14ac:dyDescent="0.2">
      <c r="A111" s="16" t="s">
        <v>343</v>
      </c>
      <c r="B111" s="15">
        <v>42034.416666087964</v>
      </c>
      <c r="C111" s="4">
        <v>0.71</v>
      </c>
    </row>
    <row r="112" spans="1:3" x14ac:dyDescent="0.2">
      <c r="A112" s="16" t="s">
        <v>344</v>
      </c>
      <c r="B112" s="15">
        <v>42034.458332696762</v>
      </c>
      <c r="C112" s="4">
        <v>0.8</v>
      </c>
    </row>
    <row r="113" spans="1:3" x14ac:dyDescent="0.2">
      <c r="A113" s="16" t="s">
        <v>345</v>
      </c>
      <c r="B113" s="15">
        <v>42034.499999305554</v>
      </c>
      <c r="C113" s="4">
        <v>3.48</v>
      </c>
    </row>
    <row r="114" spans="1:3" x14ac:dyDescent="0.2">
      <c r="A114" s="16" t="s">
        <v>346</v>
      </c>
      <c r="B114" s="15">
        <v>42034.541665914352</v>
      </c>
      <c r="C114" s="4">
        <v>1.72</v>
      </c>
    </row>
    <row r="115" spans="1:3" x14ac:dyDescent="0.2">
      <c r="A115" s="16" t="s">
        <v>347</v>
      </c>
      <c r="B115" s="15">
        <v>42034.583332523151</v>
      </c>
      <c r="C115" s="4">
        <v>1.66</v>
      </c>
    </row>
    <row r="116" spans="1:3" x14ac:dyDescent="0.2">
      <c r="A116" s="16" t="s">
        <v>348</v>
      </c>
      <c r="B116" s="15">
        <v>42034.624999131942</v>
      </c>
      <c r="C116" s="4">
        <v>1.1499999999999999</v>
      </c>
    </row>
    <row r="117" spans="1:3" x14ac:dyDescent="0.2">
      <c r="A117" s="16" t="s">
        <v>349</v>
      </c>
      <c r="B117" s="15">
        <v>42034.66666574074</v>
      </c>
      <c r="C117" s="4">
        <v>1.32</v>
      </c>
    </row>
    <row r="118" spans="1:3" x14ac:dyDescent="0.2">
      <c r="A118" s="16" t="s">
        <v>350</v>
      </c>
      <c r="B118" s="15">
        <v>42034.708332349539</v>
      </c>
      <c r="C118" s="4">
        <v>4.12</v>
      </c>
    </row>
    <row r="119" spans="1:3" x14ac:dyDescent="0.2">
      <c r="A119" s="16" t="s">
        <v>351</v>
      </c>
      <c r="B119" s="15">
        <v>42034.74999895833</v>
      </c>
      <c r="C119" s="4">
        <v>1.88</v>
      </c>
    </row>
    <row r="120" spans="1:3" x14ac:dyDescent="0.2">
      <c r="A120" s="16" t="s">
        <v>352</v>
      </c>
      <c r="B120" s="15">
        <v>42034.791665567129</v>
      </c>
      <c r="C120" s="4">
        <v>5.58</v>
      </c>
    </row>
    <row r="121" spans="1:3" x14ac:dyDescent="0.2">
      <c r="A121" s="16" t="s">
        <v>353</v>
      </c>
      <c r="B121" s="15">
        <v>42034.833332175927</v>
      </c>
      <c r="C121" s="4">
        <v>4.13</v>
      </c>
    </row>
    <row r="122" spans="1:3" x14ac:dyDescent="0.2">
      <c r="A122" s="16" t="s">
        <v>354</v>
      </c>
      <c r="B122" s="15">
        <v>42034.874998784719</v>
      </c>
      <c r="C122" s="4">
        <v>3.2</v>
      </c>
    </row>
    <row r="123" spans="1:3" x14ac:dyDescent="0.2">
      <c r="A123" s="16" t="s">
        <v>355</v>
      </c>
      <c r="B123" s="15">
        <v>42034.916665393517</v>
      </c>
      <c r="C123" s="4">
        <v>1.89</v>
      </c>
    </row>
    <row r="124" spans="1:3" x14ac:dyDescent="0.2">
      <c r="A124" s="16" t="s">
        <v>356</v>
      </c>
      <c r="B124" s="15">
        <v>42034.958332002316</v>
      </c>
      <c r="C124" s="4">
        <v>3.4</v>
      </c>
    </row>
    <row r="125" spans="1:3" x14ac:dyDescent="0.2">
      <c r="A125" s="1" t="s">
        <v>357</v>
      </c>
      <c r="B125" s="15">
        <v>42034.999998611114</v>
      </c>
      <c r="C125" s="4">
        <v>3.15</v>
      </c>
    </row>
    <row r="126" spans="1:3" x14ac:dyDescent="0.2">
      <c r="A126" s="1" t="s">
        <v>358</v>
      </c>
      <c r="B126" s="15">
        <v>42035.041665219906</v>
      </c>
      <c r="C126" s="4">
        <v>1.2</v>
      </c>
    </row>
    <row r="127" spans="1:3" x14ac:dyDescent="0.2">
      <c r="A127" s="1" t="s">
        <v>359</v>
      </c>
      <c r="B127" s="15">
        <v>42035.083331828704</v>
      </c>
      <c r="C127" s="4">
        <v>2.76</v>
      </c>
    </row>
    <row r="128" spans="1:3" x14ac:dyDescent="0.2">
      <c r="A128" s="1" t="s">
        <v>360</v>
      </c>
      <c r="B128" s="15">
        <v>42035.124998437503</v>
      </c>
      <c r="C128" s="4">
        <v>1</v>
      </c>
    </row>
    <row r="129" spans="1:3" x14ac:dyDescent="0.2">
      <c r="A129" s="1" t="s">
        <v>361</v>
      </c>
      <c r="B129" s="15">
        <v>42035.166665046294</v>
      </c>
      <c r="C129" s="4">
        <v>1.76</v>
      </c>
    </row>
    <row r="130" spans="1:3" x14ac:dyDescent="0.2">
      <c r="A130" s="1" t="s">
        <v>362</v>
      </c>
      <c r="B130" s="15">
        <v>42035.208331655092</v>
      </c>
      <c r="C130" s="4">
        <v>1.61</v>
      </c>
    </row>
    <row r="131" spans="1:3" x14ac:dyDescent="0.2">
      <c r="A131" s="1" t="s">
        <v>363</v>
      </c>
      <c r="B131" s="15">
        <v>42035.249998263891</v>
      </c>
      <c r="C131" s="4">
        <v>0.41</v>
      </c>
    </row>
    <row r="132" spans="1:3" x14ac:dyDescent="0.2">
      <c r="A132" s="1" t="s">
        <v>364</v>
      </c>
      <c r="B132" s="15">
        <v>42035.291664872682</v>
      </c>
      <c r="C132" s="4">
        <v>2.89</v>
      </c>
    </row>
    <row r="133" spans="1:3" x14ac:dyDescent="0.2">
      <c r="A133" s="1" t="s">
        <v>365</v>
      </c>
      <c r="B133" s="15">
        <v>42035.333331481481</v>
      </c>
      <c r="C133" s="4">
        <v>1.01</v>
      </c>
    </row>
    <row r="134" spans="1:3" x14ac:dyDescent="0.2">
      <c r="A134" s="1" t="s">
        <v>366</v>
      </c>
      <c r="B134" s="15">
        <v>42035.374998090279</v>
      </c>
      <c r="C134" s="4">
        <v>4.3499999999999996</v>
      </c>
    </row>
    <row r="135" spans="1:3" x14ac:dyDescent="0.2">
      <c r="A135" s="1" t="s">
        <v>367</v>
      </c>
      <c r="B135" s="15">
        <v>42035.416664699071</v>
      </c>
      <c r="C135" s="4">
        <v>5.92</v>
      </c>
    </row>
    <row r="136" spans="1:3" x14ac:dyDescent="0.2">
      <c r="A136" s="1" t="s">
        <v>368</v>
      </c>
      <c r="B136" s="15">
        <v>42035.458331307869</v>
      </c>
      <c r="C136" s="4">
        <v>0.57999999999999996</v>
      </c>
    </row>
    <row r="137" spans="1:3" x14ac:dyDescent="0.2">
      <c r="A137" s="1" t="s">
        <v>369</v>
      </c>
      <c r="B137" s="15">
        <v>42035.499997916668</v>
      </c>
      <c r="C137" s="4">
        <v>0.9</v>
      </c>
    </row>
    <row r="138" spans="1:3" x14ac:dyDescent="0.2">
      <c r="A138" s="1" t="s">
        <v>370</v>
      </c>
      <c r="B138" s="15">
        <v>42035.541664525466</v>
      </c>
      <c r="C138" s="4">
        <v>1.67</v>
      </c>
    </row>
    <row r="139" spans="1:3" x14ac:dyDescent="0.2">
      <c r="A139" s="1" t="s">
        <v>371</v>
      </c>
      <c r="B139" s="15">
        <v>42035.583331134258</v>
      </c>
      <c r="C139" s="4">
        <v>1.7000000000000002</v>
      </c>
    </row>
    <row r="140" spans="1:3" x14ac:dyDescent="0.2">
      <c r="A140" s="1" t="s">
        <v>372</v>
      </c>
      <c r="B140" s="15">
        <v>42035.624997743056</v>
      </c>
      <c r="C140" s="4">
        <v>2.2800000000000002</v>
      </c>
    </row>
    <row r="141" spans="1:3" x14ac:dyDescent="0.2">
      <c r="A141" s="1" t="s">
        <v>373</v>
      </c>
      <c r="B141" s="15">
        <v>42035.666664351855</v>
      </c>
      <c r="C141" s="4">
        <v>1.42</v>
      </c>
    </row>
    <row r="142" spans="1:3" x14ac:dyDescent="0.2">
      <c r="A142" s="1" t="s">
        <v>374</v>
      </c>
      <c r="B142" s="15">
        <v>42035.708330960646</v>
      </c>
      <c r="C142" s="4">
        <v>2.14</v>
      </c>
    </row>
    <row r="143" spans="1:3" x14ac:dyDescent="0.2">
      <c r="A143" s="1" t="s">
        <v>375</v>
      </c>
      <c r="B143" s="15">
        <v>42035.749997569445</v>
      </c>
      <c r="C143" s="4">
        <v>2.62</v>
      </c>
    </row>
    <row r="144" spans="1:3" x14ac:dyDescent="0.2">
      <c r="A144" s="1" t="s">
        <v>376</v>
      </c>
      <c r="B144" s="15">
        <v>42035.791664178243</v>
      </c>
      <c r="C144" s="4">
        <v>1.6800000000000002</v>
      </c>
    </row>
    <row r="145" spans="1:3" x14ac:dyDescent="0.2">
      <c r="A145" s="1" t="s">
        <v>377</v>
      </c>
      <c r="B145" s="15">
        <v>42035.833330787034</v>
      </c>
      <c r="C145" s="4">
        <v>3.64</v>
      </c>
    </row>
    <row r="146" spans="1:3" x14ac:dyDescent="0.2">
      <c r="A146" s="1" t="s">
        <v>378</v>
      </c>
      <c r="B146" s="15">
        <v>42035.874997395833</v>
      </c>
      <c r="C146" s="4">
        <v>3.86</v>
      </c>
    </row>
    <row r="147" spans="1:3" x14ac:dyDescent="0.2">
      <c r="A147" s="1" t="s">
        <v>379</v>
      </c>
      <c r="B147" s="15">
        <v>42035.916664004631</v>
      </c>
      <c r="C147" s="4">
        <v>1.45</v>
      </c>
    </row>
    <row r="148" spans="1:3" x14ac:dyDescent="0.2">
      <c r="A148" s="1" t="s">
        <v>380</v>
      </c>
      <c r="B148" s="15">
        <v>42035.958330613423</v>
      </c>
      <c r="C148" s="4">
        <v>2.25</v>
      </c>
    </row>
    <row r="149" spans="1:3" x14ac:dyDescent="0.2">
      <c r="A149" s="16" t="s">
        <v>381</v>
      </c>
      <c r="B149" s="15">
        <v>42035.999997222221</v>
      </c>
      <c r="C149" s="4">
        <v>4.2300000000000004</v>
      </c>
    </row>
    <row r="150" spans="1:3" x14ac:dyDescent="0.2">
      <c r="A150" s="16" t="s">
        <v>382</v>
      </c>
      <c r="B150" s="15">
        <v>42036.04166383102</v>
      </c>
      <c r="C150" s="4">
        <v>1.64</v>
      </c>
    </row>
    <row r="151" spans="1:3" x14ac:dyDescent="0.2">
      <c r="A151" s="16" t="s">
        <v>383</v>
      </c>
      <c r="B151" s="15">
        <v>42036.083330439818</v>
      </c>
      <c r="C151" s="4">
        <v>2.2599999999999998</v>
      </c>
    </row>
    <row r="152" spans="1:3" x14ac:dyDescent="0.2">
      <c r="A152" s="16" t="s">
        <v>384</v>
      </c>
      <c r="B152" s="15">
        <v>42036.12499704861</v>
      </c>
      <c r="C152" s="4">
        <v>1.48</v>
      </c>
    </row>
    <row r="153" spans="1:3" x14ac:dyDescent="0.2">
      <c r="A153" s="16" t="s">
        <v>385</v>
      </c>
      <c r="B153" s="15">
        <v>42036.166663657408</v>
      </c>
      <c r="C153" s="4">
        <v>1.19</v>
      </c>
    </row>
    <row r="154" spans="1:3" x14ac:dyDescent="0.2">
      <c r="A154" s="16" t="s">
        <v>386</v>
      </c>
      <c r="B154" s="15">
        <v>42036.208330266207</v>
      </c>
      <c r="C154" s="4">
        <v>2.4300000000000002</v>
      </c>
    </row>
    <row r="155" spans="1:3" x14ac:dyDescent="0.2">
      <c r="A155" s="16" t="s">
        <v>387</v>
      </c>
      <c r="B155" s="15">
        <v>42036.249996874998</v>
      </c>
      <c r="C155" s="4">
        <v>0.52</v>
      </c>
    </row>
    <row r="156" spans="1:3" x14ac:dyDescent="0.2">
      <c r="A156" s="16" t="s">
        <v>388</v>
      </c>
      <c r="B156" s="15">
        <v>42036.291663483797</v>
      </c>
      <c r="C156" s="4">
        <v>2.33</v>
      </c>
    </row>
    <row r="157" spans="1:3" x14ac:dyDescent="0.2">
      <c r="A157" s="16" t="s">
        <v>389</v>
      </c>
      <c r="B157" s="15">
        <v>42036.333330092595</v>
      </c>
      <c r="C157" s="4">
        <v>1.34</v>
      </c>
    </row>
    <row r="158" spans="1:3" x14ac:dyDescent="0.2">
      <c r="A158" s="16" t="s">
        <v>390</v>
      </c>
      <c r="B158" s="15">
        <v>42036.374996701386</v>
      </c>
      <c r="C158" s="4">
        <v>1.3</v>
      </c>
    </row>
    <row r="159" spans="1:3" x14ac:dyDescent="0.2">
      <c r="A159" s="16" t="s">
        <v>391</v>
      </c>
      <c r="B159" s="15">
        <v>42036.416663310185</v>
      </c>
      <c r="C159" s="4">
        <v>2.97</v>
      </c>
    </row>
    <row r="160" spans="1:3" x14ac:dyDescent="0.2">
      <c r="A160" s="16" t="s">
        <v>392</v>
      </c>
      <c r="B160" s="15">
        <v>42036.458329918984</v>
      </c>
      <c r="C160" s="4">
        <v>2.33</v>
      </c>
    </row>
    <row r="161" spans="1:3" x14ac:dyDescent="0.2">
      <c r="A161" s="16" t="s">
        <v>393</v>
      </c>
      <c r="B161" s="15">
        <v>42036.499996527775</v>
      </c>
      <c r="C161" s="4">
        <v>3.04</v>
      </c>
    </row>
    <row r="162" spans="1:3" x14ac:dyDescent="0.2">
      <c r="A162" s="16" t="s">
        <v>394</v>
      </c>
      <c r="B162" s="15">
        <v>42036.541663136573</v>
      </c>
      <c r="C162" s="4">
        <v>2.73</v>
      </c>
    </row>
    <row r="163" spans="1:3" x14ac:dyDescent="0.2">
      <c r="A163" s="16" t="s">
        <v>395</v>
      </c>
      <c r="B163" s="15">
        <v>42036.583329745372</v>
      </c>
      <c r="C163" s="4">
        <v>0.98</v>
      </c>
    </row>
    <row r="164" spans="1:3" x14ac:dyDescent="0.2">
      <c r="A164" s="16" t="s">
        <v>396</v>
      </c>
      <c r="B164" s="15">
        <v>42036.624996354163</v>
      </c>
      <c r="C164" s="4">
        <v>1.65</v>
      </c>
    </row>
    <row r="165" spans="1:3" x14ac:dyDescent="0.2">
      <c r="A165" s="16" t="s">
        <v>397</v>
      </c>
      <c r="B165" s="15">
        <v>42036.666662962962</v>
      </c>
      <c r="C165" s="4">
        <v>3.24</v>
      </c>
    </row>
    <row r="166" spans="1:3" x14ac:dyDescent="0.2">
      <c r="A166" s="16" t="s">
        <v>398</v>
      </c>
      <c r="B166" s="15">
        <v>42036.70832957176</v>
      </c>
      <c r="C166" s="4">
        <v>1.52</v>
      </c>
    </row>
    <row r="167" spans="1:3" x14ac:dyDescent="0.2">
      <c r="A167" s="16" t="s">
        <v>399</v>
      </c>
      <c r="B167" s="15">
        <v>42036.749996180559</v>
      </c>
      <c r="C167" s="4">
        <v>2.61</v>
      </c>
    </row>
    <row r="168" spans="1:3" x14ac:dyDescent="0.2">
      <c r="A168" s="16" t="s">
        <v>400</v>
      </c>
      <c r="B168" s="15">
        <v>42036.79166278935</v>
      </c>
      <c r="C168" s="4">
        <v>7.62</v>
      </c>
    </row>
    <row r="169" spans="1:3" x14ac:dyDescent="0.2">
      <c r="A169" s="16" t="s">
        <v>401</v>
      </c>
      <c r="B169" s="15">
        <v>42036.833329398149</v>
      </c>
      <c r="C169" s="4">
        <v>6.28</v>
      </c>
    </row>
    <row r="170" spans="1:3" x14ac:dyDescent="0.2">
      <c r="A170" s="16" t="s">
        <v>402</v>
      </c>
      <c r="B170" s="15">
        <v>42036.874996006947</v>
      </c>
      <c r="C170" s="4">
        <v>2.41</v>
      </c>
    </row>
    <row r="171" spans="1:3" x14ac:dyDescent="0.2">
      <c r="A171" s="16" t="s">
        <v>403</v>
      </c>
      <c r="B171" s="15">
        <v>42036.916662615738</v>
      </c>
      <c r="C171" s="4">
        <v>4</v>
      </c>
    </row>
    <row r="172" spans="1:3" x14ac:dyDescent="0.2">
      <c r="A172" s="16" t="s">
        <v>404</v>
      </c>
      <c r="B172" s="15">
        <v>42036.958329224537</v>
      </c>
      <c r="C172" s="4">
        <v>2.84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Roman,Tavallinen"&amp;12&amp;A</oddHeader>
    <oddFooter>&amp;C&amp;"Times New Roman,Tavallinen"&amp;12Sivu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4</vt:i4>
      </vt:variant>
      <vt:variant>
        <vt:lpstr>Kaaviot</vt:lpstr>
      </vt:variant>
      <vt:variant>
        <vt:i4>6</vt:i4>
      </vt:variant>
    </vt:vector>
  </HeadingPairs>
  <TitlesOfParts>
    <vt:vector size="10" baseType="lpstr">
      <vt:lpstr>Vuodet</vt:lpstr>
      <vt:lpstr>01-2015 päivä</vt:lpstr>
      <vt:lpstr>vk2 tunteina</vt:lpstr>
      <vt:lpstr>vk5 tunteina</vt:lpstr>
      <vt:lpstr>Trendi_kk</vt:lpstr>
      <vt:lpstr>Trendi_kk_02</vt:lpstr>
      <vt:lpstr>Trendi_vk2</vt:lpstr>
      <vt:lpstr>Trendi_vk2_02</vt:lpstr>
      <vt:lpstr>Trendi_vk5</vt:lpstr>
      <vt:lpstr>Trendi_vk5_02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2015-02-02T20:33:47Z</dcterms:created>
  <dcterms:modified xsi:type="dcterms:W3CDTF">2015-02-04T08:34:41Z</dcterms:modified>
</cp:coreProperties>
</file>