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M5" i="1" l="1"/>
  <c r="AN5" i="1"/>
  <c r="AO5" i="1"/>
  <c r="AP5" i="1"/>
  <c r="AM6" i="1"/>
  <c r="AN6" i="1"/>
  <c r="AO6" i="1"/>
  <c r="AP6" i="1"/>
  <c r="AM7" i="1"/>
  <c r="AN7" i="1"/>
  <c r="AO7" i="1"/>
  <c r="AP7" i="1"/>
  <c r="AM8" i="1"/>
  <c r="AN8" i="1"/>
  <c r="AO8" i="1"/>
  <c r="AP8" i="1"/>
  <c r="AM9" i="1"/>
  <c r="AN9" i="1"/>
  <c r="AO9" i="1"/>
  <c r="AP9" i="1"/>
  <c r="AI5" i="1"/>
  <c r="AJ5" i="1"/>
  <c r="AK5" i="1"/>
  <c r="AL5" i="1"/>
  <c r="AI6" i="1"/>
  <c r="AJ6" i="1"/>
  <c r="AK6" i="1"/>
  <c r="AL6" i="1"/>
  <c r="AI7" i="1"/>
  <c r="AJ7" i="1"/>
  <c r="AK7" i="1"/>
  <c r="AL7" i="1"/>
  <c r="AI8" i="1"/>
  <c r="AJ8" i="1"/>
  <c r="AK8" i="1"/>
  <c r="AL8" i="1"/>
  <c r="AI9" i="1"/>
  <c r="AJ9" i="1"/>
  <c r="AK9" i="1"/>
  <c r="AL9" i="1"/>
  <c r="AE5" i="1"/>
  <c r="AF5" i="1"/>
  <c r="AG5" i="1"/>
  <c r="AH5" i="1"/>
  <c r="AE6" i="1"/>
  <c r="AF6" i="1"/>
  <c r="AG6" i="1"/>
  <c r="AH6" i="1"/>
  <c r="AE7" i="1"/>
  <c r="AF7" i="1"/>
  <c r="AG7" i="1"/>
  <c r="AH7" i="1"/>
  <c r="AE8" i="1"/>
  <c r="AF8" i="1"/>
  <c r="AG8" i="1"/>
  <c r="AH8" i="1"/>
  <c r="AE9" i="1"/>
  <c r="AF9" i="1"/>
  <c r="AG9" i="1"/>
  <c r="AH9" i="1"/>
  <c r="AP4" i="1"/>
  <c r="AO4" i="1"/>
  <c r="AN4" i="1"/>
  <c r="AM4" i="1"/>
  <c r="AL4" i="1"/>
  <c r="AK4" i="1"/>
  <c r="AJ4" i="1"/>
  <c r="AI4" i="1"/>
  <c r="AH4" i="1"/>
  <c r="AG4" i="1"/>
  <c r="AF4" i="1"/>
  <c r="AE4" i="1"/>
  <c r="AA5" i="1"/>
  <c r="AB5" i="1"/>
  <c r="AC5" i="1"/>
  <c r="AD5" i="1"/>
  <c r="AA6" i="1"/>
  <c r="AB6" i="1"/>
  <c r="AC6" i="1"/>
  <c r="AD6" i="1"/>
  <c r="AA7" i="1"/>
  <c r="AB7" i="1"/>
  <c r="AC7" i="1"/>
  <c r="AD7" i="1"/>
  <c r="AA8" i="1"/>
  <c r="AB8" i="1"/>
  <c r="AC8" i="1"/>
  <c r="AD8" i="1"/>
  <c r="AA9" i="1"/>
  <c r="AB9" i="1"/>
  <c r="AC9" i="1"/>
  <c r="AD9" i="1"/>
  <c r="W5" i="1"/>
  <c r="X5" i="1"/>
  <c r="Y5" i="1"/>
  <c r="Z5" i="1"/>
  <c r="W6" i="1"/>
  <c r="X6" i="1"/>
  <c r="Y6" i="1"/>
  <c r="Z6" i="1"/>
  <c r="W7" i="1"/>
  <c r="X7" i="1"/>
  <c r="Y7" i="1"/>
  <c r="Z7" i="1"/>
  <c r="W8" i="1"/>
  <c r="X8" i="1"/>
  <c r="Y8" i="1"/>
  <c r="Z8" i="1"/>
  <c r="W9" i="1"/>
  <c r="X9" i="1"/>
  <c r="Y9" i="1"/>
  <c r="Z9" i="1"/>
  <c r="S5" i="1"/>
  <c r="T5" i="1"/>
  <c r="U5" i="1"/>
  <c r="V5" i="1"/>
  <c r="S6" i="1"/>
  <c r="T6" i="1"/>
  <c r="U6" i="1"/>
  <c r="V6" i="1"/>
  <c r="S7" i="1"/>
  <c r="T7" i="1"/>
  <c r="U7" i="1"/>
  <c r="V7" i="1"/>
  <c r="S8" i="1"/>
  <c r="T8" i="1"/>
  <c r="U8" i="1"/>
  <c r="V8" i="1"/>
  <c r="S9" i="1"/>
  <c r="T9" i="1"/>
  <c r="U9" i="1"/>
  <c r="V9" i="1"/>
  <c r="AD4" i="1"/>
  <c r="AC4" i="1"/>
  <c r="AB4" i="1"/>
  <c r="AA4" i="1"/>
  <c r="Z4" i="1"/>
  <c r="Y4" i="1"/>
  <c r="X4" i="1"/>
  <c r="W4" i="1"/>
  <c r="V4" i="1"/>
  <c r="U4" i="1"/>
  <c r="T4" i="1"/>
  <c r="S4" i="1"/>
  <c r="O5" i="1"/>
  <c r="P5" i="1"/>
  <c r="Q5" i="1"/>
  <c r="R5" i="1"/>
  <c r="O6" i="1"/>
  <c r="P6" i="1"/>
  <c r="Q6" i="1"/>
  <c r="R6" i="1"/>
  <c r="O7" i="1"/>
  <c r="P7" i="1"/>
  <c r="Q7" i="1"/>
  <c r="R7" i="1"/>
  <c r="O8" i="1"/>
  <c r="P8" i="1"/>
  <c r="Q8" i="1"/>
  <c r="R8" i="1"/>
  <c r="O9" i="1"/>
  <c r="P9" i="1"/>
  <c r="Q9" i="1"/>
  <c r="R9" i="1"/>
  <c r="K5" i="1"/>
  <c r="L5" i="1"/>
  <c r="M5" i="1"/>
  <c r="N5" i="1"/>
  <c r="K6" i="1"/>
  <c r="L6" i="1"/>
  <c r="M6" i="1"/>
  <c r="N6" i="1"/>
  <c r="K7" i="1"/>
  <c r="L7" i="1"/>
  <c r="M7" i="1"/>
  <c r="N7" i="1"/>
  <c r="K8" i="1"/>
  <c r="L8" i="1"/>
  <c r="M8" i="1"/>
  <c r="N8" i="1"/>
  <c r="K9" i="1"/>
  <c r="L9" i="1"/>
  <c r="M9" i="1"/>
  <c r="N9" i="1"/>
  <c r="R4" i="1"/>
  <c r="Q4" i="1"/>
  <c r="P4" i="1"/>
  <c r="O4" i="1"/>
  <c r="N4" i="1"/>
  <c r="M4" i="1"/>
  <c r="L4" i="1"/>
  <c r="K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4" i="1"/>
  <c r="J4" i="1"/>
  <c r="I4" i="1"/>
  <c r="H4" i="1"/>
  <c r="AT9" i="1"/>
  <c r="AS9" i="1"/>
  <c r="AT8" i="1"/>
  <c r="AS8" i="1"/>
  <c r="AT7" i="1"/>
  <c r="AS7" i="1"/>
  <c r="AT6" i="1"/>
  <c r="AS6" i="1"/>
  <c r="AT5" i="1"/>
  <c r="AS5" i="1"/>
  <c r="AT4" i="1"/>
  <c r="AS4" i="1"/>
  <c r="E4" i="1"/>
  <c r="E5" i="1"/>
  <c r="E6" i="1"/>
  <c r="E7" i="1"/>
  <c r="AR8" i="1"/>
  <c r="AR7" i="1"/>
  <c r="AR6" i="1"/>
  <c r="AR5" i="1"/>
  <c r="AQ8" i="1"/>
  <c r="AQ7" i="1"/>
  <c r="AQ6" i="1"/>
  <c r="AQ5" i="1"/>
  <c r="F5" i="1"/>
  <c r="F6" i="1"/>
  <c r="F7" i="1"/>
  <c r="E8" i="1"/>
  <c r="F8" i="1"/>
  <c r="E9" i="1"/>
  <c r="F9" i="1"/>
  <c r="F4" i="1"/>
  <c r="D6" i="1"/>
  <c r="D7" i="1"/>
  <c r="D8" i="1"/>
  <c r="D5" i="1"/>
  <c r="C7" i="1"/>
  <c r="C8" i="1"/>
  <c r="C6" i="1"/>
  <c r="C5" i="1"/>
</calcChain>
</file>

<file path=xl/sharedStrings.xml><?xml version="1.0" encoding="utf-8"?>
<sst xmlns="http://schemas.openxmlformats.org/spreadsheetml/2006/main" count="56" uniqueCount="16">
  <si>
    <t>menovesi 35</t>
  </si>
  <si>
    <t>menovesi 36</t>
  </si>
  <si>
    <t>menovesi 37</t>
  </si>
  <si>
    <t>menovesi 38</t>
  </si>
  <si>
    <t>Liuos</t>
  </si>
  <si>
    <t>menovesi 39</t>
  </si>
  <si>
    <t>menovesi 40</t>
  </si>
  <si>
    <t>menovesi 41</t>
  </si>
  <si>
    <t>menovesi 42</t>
  </si>
  <si>
    <t>menovesi 43</t>
  </si>
  <si>
    <t>menovesi 44</t>
  </si>
  <si>
    <t>menovesi 45</t>
  </si>
  <si>
    <t>kok P</t>
  </si>
  <si>
    <t>otto P</t>
  </si>
  <si>
    <t>liuos P</t>
  </si>
  <si>
    <t>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</si>
</sst>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4" workbookViewId="0">
      <selection activeCell="AN17" sqref="AN17"/>
    </sheetView>
  </sheetViews>
  <sheetFormatPr defaultColWidth="4.42578125" defaultRowHeight="12" x14ac:dyDescent="0.2"/>
  <cols>
    <col min="1" max="16384" width="4.42578125" style="2"/>
  </cols>
  <sheetData>
    <row r="1" spans="1:46" x14ac:dyDescent="0.2">
      <c r="A1" s="1"/>
    </row>
    <row r="2" spans="1:46" x14ac:dyDescent="0.2">
      <c r="B2" s="3"/>
      <c r="C2" s="4" t="s">
        <v>0</v>
      </c>
      <c r="D2" s="4"/>
      <c r="E2" s="4"/>
      <c r="F2" s="4"/>
      <c r="G2" s="4" t="s">
        <v>1</v>
      </c>
      <c r="H2" s="4"/>
      <c r="I2" s="4"/>
      <c r="J2" s="4"/>
      <c r="K2" s="4" t="s">
        <v>2</v>
      </c>
      <c r="L2" s="4"/>
      <c r="M2" s="4"/>
      <c r="N2" s="4"/>
      <c r="O2" s="4" t="s">
        <v>3</v>
      </c>
      <c r="P2" s="4"/>
      <c r="Q2" s="4"/>
      <c r="R2" s="4"/>
      <c r="S2" s="4" t="s">
        <v>5</v>
      </c>
      <c r="T2" s="4"/>
      <c r="U2" s="4"/>
      <c r="V2" s="4"/>
      <c r="W2" s="4" t="s">
        <v>6</v>
      </c>
      <c r="X2" s="4"/>
      <c r="Y2" s="4"/>
      <c r="Z2" s="4"/>
      <c r="AA2" s="4" t="s">
        <v>7</v>
      </c>
      <c r="AB2" s="4"/>
      <c r="AC2" s="4"/>
      <c r="AD2" s="4"/>
      <c r="AE2" s="4" t="s">
        <v>8</v>
      </c>
      <c r="AF2" s="4"/>
      <c r="AG2" s="4"/>
      <c r="AH2" s="4"/>
      <c r="AI2" s="4" t="s">
        <v>9</v>
      </c>
      <c r="AJ2" s="4"/>
      <c r="AK2" s="4"/>
      <c r="AL2" s="4"/>
      <c r="AM2" s="4" t="s">
        <v>10</v>
      </c>
      <c r="AN2" s="4"/>
      <c r="AO2" s="4"/>
      <c r="AP2" s="4"/>
      <c r="AQ2" s="4" t="s">
        <v>11</v>
      </c>
      <c r="AR2" s="4"/>
      <c r="AS2" s="4"/>
      <c r="AT2" s="4"/>
    </row>
    <row r="3" spans="1:46" x14ac:dyDescent="0.2">
      <c r="B3" s="5" t="s">
        <v>4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12</v>
      </c>
      <c r="T3" s="3" t="s">
        <v>13</v>
      </c>
      <c r="U3" s="3" t="s">
        <v>14</v>
      </c>
      <c r="V3" s="3" t="s">
        <v>15</v>
      </c>
      <c r="W3" s="3" t="s">
        <v>12</v>
      </c>
      <c r="X3" s="3" t="s">
        <v>13</v>
      </c>
      <c r="Y3" s="3" t="s">
        <v>14</v>
      </c>
      <c r="Z3" s="3" t="s">
        <v>15</v>
      </c>
      <c r="AA3" s="3" t="s">
        <v>12</v>
      </c>
      <c r="AB3" s="3" t="s">
        <v>13</v>
      </c>
      <c r="AC3" s="3" t="s">
        <v>14</v>
      </c>
      <c r="AD3" s="3" t="s">
        <v>15</v>
      </c>
      <c r="AE3" s="3" t="s">
        <v>12</v>
      </c>
      <c r="AF3" s="3" t="s">
        <v>13</v>
      </c>
      <c r="AG3" s="3" t="s">
        <v>14</v>
      </c>
      <c r="AH3" s="3" t="s">
        <v>15</v>
      </c>
      <c r="AI3" s="3" t="s">
        <v>12</v>
      </c>
      <c r="AJ3" s="3" t="s">
        <v>13</v>
      </c>
      <c r="AK3" s="3" t="s">
        <v>14</v>
      </c>
      <c r="AL3" s="3" t="s">
        <v>15</v>
      </c>
      <c r="AM3" s="3" t="s">
        <v>12</v>
      </c>
      <c r="AN3" s="3" t="s">
        <v>13</v>
      </c>
      <c r="AO3" s="3" t="s">
        <v>14</v>
      </c>
      <c r="AP3" s="3" t="s">
        <v>15</v>
      </c>
      <c r="AQ3" s="3" t="s">
        <v>12</v>
      </c>
      <c r="AR3" s="3" t="s">
        <v>13</v>
      </c>
      <c r="AS3" s="3" t="s">
        <v>14</v>
      </c>
      <c r="AT3" s="3" t="s">
        <v>15</v>
      </c>
    </row>
    <row r="4" spans="1:46" x14ac:dyDescent="0.2">
      <c r="B4" s="6">
        <v>0</v>
      </c>
      <c r="C4" s="3">
        <v>22.5</v>
      </c>
      <c r="D4" s="3">
        <v>5.05</v>
      </c>
      <c r="E4" s="3">
        <f>C4-D4</f>
        <v>17.45</v>
      </c>
      <c r="F4" s="3">
        <f>C4/D4</f>
        <v>4.4554455445544559</v>
      </c>
      <c r="G4" s="3">
        <f>(9*$C4+1*$AQ4)/10</f>
        <v>22.4</v>
      </c>
      <c r="H4" s="3">
        <f>(9*$D4+1*$AR4)/10</f>
        <v>5.1529999999999996</v>
      </c>
      <c r="I4" s="3">
        <f>(9*$E4+1*$AS4)/10</f>
        <v>17.246999999999996</v>
      </c>
      <c r="J4" s="3">
        <f>(9*$F4+1*$AT4)/10</f>
        <v>4.3635194111516418</v>
      </c>
      <c r="K4" s="3">
        <f>(8*$C4+2*$AQ4)/10</f>
        <v>22.3</v>
      </c>
      <c r="L4" s="3">
        <f>(8*$D4+2*$AR4)/10</f>
        <v>5.2560000000000002</v>
      </c>
      <c r="M4" s="3">
        <f>(8*$E4+2*$AS4)/10</f>
        <v>17.044</v>
      </c>
      <c r="N4" s="3">
        <f>(8*$F4+2*$AT4)/10</f>
        <v>4.2715932777488277</v>
      </c>
      <c r="O4" s="3">
        <f>(7*$C4+3*$AQ4)/10</f>
        <v>22.2</v>
      </c>
      <c r="P4" s="3">
        <f>(7*$D4+3*$AR4)/10</f>
        <v>5.359</v>
      </c>
      <c r="Q4" s="3">
        <f>(7*$E4+3*$AS4)/10</f>
        <v>16.841000000000001</v>
      </c>
      <c r="R4" s="3">
        <f>(7*$F4+3*$AT4)/10</f>
        <v>4.1796671443460145</v>
      </c>
      <c r="S4" s="3">
        <f>(6*$C4+4*$AQ4)/10</f>
        <v>22.1</v>
      </c>
      <c r="T4" s="3">
        <f>(6*$D4+4*$AR4)/10</f>
        <v>5.4619999999999997</v>
      </c>
      <c r="U4" s="3">
        <f>(6*$E4+4*$AS4)/10</f>
        <v>16.637999999999998</v>
      </c>
      <c r="V4" s="3">
        <f>(6*$F4+4*$AT4)/10</f>
        <v>4.0877410109431995</v>
      </c>
      <c r="W4" s="3">
        <f>(5*$C4+5*$AQ4)/10</f>
        <v>22</v>
      </c>
      <c r="X4" s="3">
        <f>(5*$D4+5*$AR4)/10</f>
        <v>5.5649999999999995</v>
      </c>
      <c r="Y4" s="3">
        <f>(5*$E4+5*$AS4)/10</f>
        <v>16.434999999999999</v>
      </c>
      <c r="Z4" s="3">
        <f>(5*$F4+5*$AT4)/10</f>
        <v>3.9958148775403854</v>
      </c>
      <c r="AA4" s="3">
        <f>(4*$C4+6*$AQ4)/10</f>
        <v>21.9</v>
      </c>
      <c r="AB4" s="3">
        <f>(4*$D4+6*$AR4)/10</f>
        <v>5.668000000000001</v>
      </c>
      <c r="AC4" s="3">
        <f>(4*$E4+6*$AS4)/10</f>
        <v>16.231999999999999</v>
      </c>
      <c r="AD4" s="3">
        <f>(4*$F4+6*$AT4)/10</f>
        <v>3.9038887441375723</v>
      </c>
      <c r="AE4" s="3">
        <f>(3*$C4+7*$AQ4)/10</f>
        <v>21.8</v>
      </c>
      <c r="AF4" s="3">
        <f>(3*$D4+7*$AR4)/10</f>
        <v>5.7709999999999999</v>
      </c>
      <c r="AG4" s="3">
        <f>(3*$E4+7*$AS4)/10</f>
        <v>16.029</v>
      </c>
      <c r="AH4" s="3">
        <f>(3*$F4+7*$AT4)/10</f>
        <v>3.8119626107347577</v>
      </c>
      <c r="AI4" s="3">
        <f>(2*$C4+8*$AQ4)/10</f>
        <v>21.7</v>
      </c>
      <c r="AJ4" s="3">
        <f>(2*$D4+8*$AR4)/10</f>
        <v>5.8740000000000006</v>
      </c>
      <c r="AK4" s="3">
        <f>(2*$E4+8*$AS4)/10</f>
        <v>15.825999999999999</v>
      </c>
      <c r="AL4" s="3">
        <f>(2*$F4+8*$AT4)/10</f>
        <v>3.7200364773319436</v>
      </c>
      <c r="AM4" s="3">
        <f>(1*$C4+9*$AQ4)/10</f>
        <v>21.6</v>
      </c>
      <c r="AN4" s="3">
        <f>(1*$D4+9*$AR4)/10</f>
        <v>5.9769999999999994</v>
      </c>
      <c r="AO4" s="3">
        <f>(1*$E4+9*$AS4)/10</f>
        <v>15.622999999999999</v>
      </c>
      <c r="AP4" s="3">
        <f>(1*$F4+9*$AT4)/10</f>
        <v>3.62811034392913</v>
      </c>
      <c r="AQ4" s="3">
        <v>21.5</v>
      </c>
      <c r="AR4" s="3">
        <v>6.08</v>
      </c>
      <c r="AS4" s="3">
        <f>AQ4-AR4</f>
        <v>15.42</v>
      </c>
      <c r="AT4" s="3">
        <f>AQ4/AR4</f>
        <v>3.5361842105263159</v>
      </c>
    </row>
    <row r="5" spans="1:46" x14ac:dyDescent="0.2">
      <c r="B5" s="6">
        <v>1</v>
      </c>
      <c r="C5" s="3">
        <f>(4*C$4+1*C$9)/5</f>
        <v>23.22</v>
      </c>
      <c r="D5" s="3">
        <f>(4*D$4+1*D$9)/5</f>
        <v>5.1680000000000001</v>
      </c>
      <c r="E5" s="3">
        <f t="shared" ref="E5:E9" si="0">C5-D5</f>
        <v>18.052</v>
      </c>
      <c r="F5" s="3">
        <f t="shared" ref="F5:F9" si="1">C5/D5</f>
        <v>4.4930340557275539</v>
      </c>
      <c r="G5" s="3">
        <f t="shared" ref="G5:G9" si="2">(9*$C5+1*$AQ5)/10</f>
        <v>23.116</v>
      </c>
      <c r="H5" s="3">
        <f t="shared" ref="H5:H9" si="3">(9*$D5+1*$AR5)/10</f>
        <v>5.2625999999999999</v>
      </c>
      <c r="I5" s="3">
        <f t="shared" ref="I5:I9" si="4">(9*$E5+1*$AS5)/10</f>
        <v>17.853400000000001</v>
      </c>
      <c r="J5" s="3">
        <f t="shared" ref="J5:J9" si="5">(9*$F5+1*$AT5)/10</f>
        <v>4.4065046115548636</v>
      </c>
      <c r="K5" s="3">
        <f t="shared" ref="K5:K9" si="6">(8*$C5+2*$AQ5)/10</f>
        <v>23.012</v>
      </c>
      <c r="L5" s="3">
        <f t="shared" ref="L5:L9" si="7">(8*$D5+2*$AR5)/10</f>
        <v>5.3572000000000006</v>
      </c>
      <c r="M5" s="3">
        <f t="shared" ref="M5:M9" si="8">(8*$E5+2*$AS5)/10</f>
        <v>17.654800000000002</v>
      </c>
      <c r="N5" s="3">
        <f t="shared" ref="N5:N9" si="9">(8*$F5+2*$AT5)/10</f>
        <v>4.3199751673821734</v>
      </c>
      <c r="O5" s="3">
        <f t="shared" ref="O5:O9" si="10">(7*$C5+3*$AQ5)/10</f>
        <v>22.907999999999998</v>
      </c>
      <c r="P5" s="3">
        <f t="shared" ref="P5:P9" si="11">(7*$D5+3*$AR5)/10</f>
        <v>5.4518000000000004</v>
      </c>
      <c r="Q5" s="3">
        <f t="shared" ref="Q5:Q9" si="12">(7*$E5+3*$AS5)/10</f>
        <v>17.456200000000003</v>
      </c>
      <c r="R5" s="3">
        <f t="shared" ref="R5:R9" si="13">(7*$F5+3*$AT5)/10</f>
        <v>4.2334457232094831</v>
      </c>
      <c r="S5" s="3">
        <f t="shared" ref="S5:S9" si="14">(6*$C5+4*$AQ5)/10</f>
        <v>22.803999999999998</v>
      </c>
      <c r="T5" s="3">
        <f t="shared" ref="T5:T9" si="15">(6*$D5+4*$AR5)/10</f>
        <v>5.5464000000000002</v>
      </c>
      <c r="U5" s="3">
        <f t="shared" ref="U5:U9" si="16">(6*$E5+4*$AS5)/10</f>
        <v>17.2576</v>
      </c>
      <c r="V5" s="3">
        <f t="shared" ref="V5:V9" si="17">(6*$F5+4*$AT5)/10</f>
        <v>4.1469162790367937</v>
      </c>
      <c r="W5" s="7">
        <f t="shared" ref="W5:W9" si="18">(5*$C5+5*$AQ5)/10</f>
        <v>22.7</v>
      </c>
      <c r="X5" s="7">
        <f t="shared" ref="X5:X9" si="19">(5*$D5+5*$AR5)/10</f>
        <v>5.641</v>
      </c>
      <c r="Y5" s="7">
        <f t="shared" ref="Y5:Y9" si="20">(5*$E5+5*$AS5)/10</f>
        <v>17.058999999999997</v>
      </c>
      <c r="Z5" s="7">
        <f t="shared" ref="Z5:Z9" si="21">(5*$F5+5*$AT5)/10</f>
        <v>4.0603868348641043</v>
      </c>
      <c r="AA5" s="3">
        <f t="shared" ref="AA5:AA9" si="22">(4*$C5+6*$AQ5)/10</f>
        <v>22.595999999999997</v>
      </c>
      <c r="AB5" s="3">
        <f t="shared" ref="AB5:AB9" si="23">(4*$D5+6*$AR5)/10</f>
        <v>5.7355999999999998</v>
      </c>
      <c r="AC5" s="3">
        <f t="shared" ref="AC5:AC9" si="24">(4*$E5+6*$AS5)/10</f>
        <v>16.860399999999998</v>
      </c>
      <c r="AD5" s="3">
        <f t="shared" ref="AD5:AD9" si="25">(4*$F5+6*$AT5)/10</f>
        <v>3.9738573906914141</v>
      </c>
      <c r="AE5" s="3">
        <f t="shared" ref="AE5:AE9" si="26">(3*$C5+7*$AQ5)/10</f>
        <v>22.491999999999997</v>
      </c>
      <c r="AF5" s="3">
        <f t="shared" ref="AF5:AF9" si="27">(3*$D5+7*$AR5)/10</f>
        <v>5.8302000000000005</v>
      </c>
      <c r="AG5" s="3">
        <f t="shared" ref="AG5:AG9" si="28">(3*$E5+7*$AS5)/10</f>
        <v>16.661799999999999</v>
      </c>
      <c r="AH5" s="3">
        <f t="shared" ref="AH5:AH9" si="29">(3*$F5+7*$AT5)/10</f>
        <v>3.8873279465187247</v>
      </c>
      <c r="AI5" s="3">
        <f t="shared" ref="AI5:AI9" si="30">(2*$C5+8*$AQ5)/10</f>
        <v>22.387999999999998</v>
      </c>
      <c r="AJ5" s="3">
        <f t="shared" ref="AJ5:AJ9" si="31">(2*$D5+8*$AR5)/10</f>
        <v>5.9247999999999994</v>
      </c>
      <c r="AK5" s="3">
        <f t="shared" ref="AK5:AK9" si="32">(2*$E5+8*$AS5)/10</f>
        <v>16.463200000000001</v>
      </c>
      <c r="AL5" s="3">
        <f t="shared" ref="AL5:AL9" si="33">(2*$F5+8*$AT5)/10</f>
        <v>3.8007985023460344</v>
      </c>
      <c r="AM5" s="3">
        <f t="shared" ref="AM5:AM9" si="34">(1*$C5+9*$AQ5)/10</f>
        <v>22.283999999999999</v>
      </c>
      <c r="AN5" s="3">
        <f t="shared" ref="AN5:AN9" si="35">(1*$D5+9*$AR5)/10</f>
        <v>6.0193999999999992</v>
      </c>
      <c r="AO5" s="3">
        <f t="shared" ref="AO5:AO9" si="36">(1*$E5+9*$AS5)/10</f>
        <v>16.264599999999998</v>
      </c>
      <c r="AP5" s="3">
        <f t="shared" ref="AP5:AP9" si="37">(1*$F5+9*$AT5)/10</f>
        <v>3.7142690581733446</v>
      </c>
      <c r="AQ5" s="3">
        <f>(4*AQ$4+1*AQ$9)/5</f>
        <v>22.18</v>
      </c>
      <c r="AR5" s="3">
        <f>(4*AR$4+1*AR$9)/5</f>
        <v>6.1139999999999999</v>
      </c>
      <c r="AS5" s="3">
        <f t="shared" ref="AS5:AS9" si="38">AQ5-AR5</f>
        <v>16.065999999999999</v>
      </c>
      <c r="AT5" s="3">
        <f t="shared" ref="AT5:AT9" si="39">AQ5/AR5</f>
        <v>3.6277396140006544</v>
      </c>
    </row>
    <row r="6" spans="1:46" x14ac:dyDescent="0.2">
      <c r="B6" s="6">
        <v>2</v>
      </c>
      <c r="C6" s="3">
        <f>(3*C$4+2*C$9)/5</f>
        <v>23.94</v>
      </c>
      <c r="D6" s="3">
        <f>(3*D$4+2*D$9)/5</f>
        <v>5.2859999999999996</v>
      </c>
      <c r="E6" s="3">
        <f t="shared" si="0"/>
        <v>18.654000000000003</v>
      </c>
      <c r="F6" s="3">
        <f t="shared" si="1"/>
        <v>4.5289443813847905</v>
      </c>
      <c r="G6" s="3">
        <f t="shared" si="2"/>
        <v>23.832000000000001</v>
      </c>
      <c r="H6" s="3">
        <f t="shared" si="3"/>
        <v>5.3722000000000003</v>
      </c>
      <c r="I6" s="3">
        <f t="shared" si="4"/>
        <v>18.459800000000001</v>
      </c>
      <c r="J6" s="3">
        <f t="shared" si="5"/>
        <v>4.447878180071295</v>
      </c>
      <c r="K6" s="3">
        <f t="shared" si="6"/>
        <v>23.724</v>
      </c>
      <c r="L6" s="3">
        <f t="shared" si="7"/>
        <v>5.4583999999999993</v>
      </c>
      <c r="M6" s="3">
        <f t="shared" si="8"/>
        <v>18.265600000000003</v>
      </c>
      <c r="N6" s="3">
        <f t="shared" si="9"/>
        <v>4.3668119787578004</v>
      </c>
      <c r="O6" s="3">
        <f t="shared" si="10"/>
        <v>23.616000000000003</v>
      </c>
      <c r="P6" s="3">
        <f t="shared" si="11"/>
        <v>5.5446</v>
      </c>
      <c r="Q6" s="3">
        <f t="shared" si="12"/>
        <v>18.071400000000004</v>
      </c>
      <c r="R6" s="3">
        <f t="shared" si="13"/>
        <v>4.2857457774443048</v>
      </c>
      <c r="S6" s="3">
        <f t="shared" si="14"/>
        <v>23.508000000000003</v>
      </c>
      <c r="T6" s="3">
        <f t="shared" si="15"/>
        <v>5.6307999999999998</v>
      </c>
      <c r="U6" s="3">
        <f t="shared" si="16"/>
        <v>17.877200000000002</v>
      </c>
      <c r="V6" s="3">
        <f t="shared" si="17"/>
        <v>4.2046795761308093</v>
      </c>
      <c r="W6" s="3">
        <f t="shared" si="18"/>
        <v>23.4</v>
      </c>
      <c r="X6" s="3">
        <f t="shared" si="19"/>
        <v>5.7170000000000005</v>
      </c>
      <c r="Y6" s="3">
        <f t="shared" si="20"/>
        <v>17.683</v>
      </c>
      <c r="Z6" s="3">
        <f t="shared" si="21"/>
        <v>4.1236133748173129</v>
      </c>
      <c r="AA6" s="3">
        <f t="shared" si="22"/>
        <v>23.292000000000002</v>
      </c>
      <c r="AB6" s="3">
        <f t="shared" si="23"/>
        <v>5.8032000000000004</v>
      </c>
      <c r="AC6" s="3">
        <f t="shared" si="24"/>
        <v>17.488800000000001</v>
      </c>
      <c r="AD6" s="3">
        <f t="shared" si="25"/>
        <v>4.0425471735038183</v>
      </c>
      <c r="AE6" s="3">
        <f t="shared" si="26"/>
        <v>23.183999999999997</v>
      </c>
      <c r="AF6" s="3">
        <f t="shared" si="27"/>
        <v>5.8894000000000002</v>
      </c>
      <c r="AG6" s="3">
        <f t="shared" si="28"/>
        <v>17.294599999999999</v>
      </c>
      <c r="AH6" s="3">
        <f t="shared" si="29"/>
        <v>3.9614809721903228</v>
      </c>
      <c r="AI6" s="3">
        <f t="shared" si="30"/>
        <v>23.076000000000001</v>
      </c>
      <c r="AJ6" s="3">
        <f t="shared" si="31"/>
        <v>5.9756</v>
      </c>
      <c r="AK6" s="3">
        <f t="shared" si="32"/>
        <v>17.1004</v>
      </c>
      <c r="AL6" s="3">
        <f t="shared" si="33"/>
        <v>3.8804147708768277</v>
      </c>
      <c r="AM6" s="3">
        <f t="shared" si="34"/>
        <v>22.968</v>
      </c>
      <c r="AN6" s="3">
        <f t="shared" si="35"/>
        <v>6.0618000000000007</v>
      </c>
      <c r="AO6" s="3">
        <f t="shared" si="36"/>
        <v>16.906199999999998</v>
      </c>
      <c r="AP6" s="3">
        <f t="shared" si="37"/>
        <v>3.7993485695633318</v>
      </c>
      <c r="AQ6" s="3">
        <f>(3*AQ$4+2*AQ$9)/5</f>
        <v>22.86</v>
      </c>
      <c r="AR6" s="3">
        <f>(3*AR$4+2*AR$9)/5</f>
        <v>6.1480000000000006</v>
      </c>
      <c r="AS6" s="3">
        <f t="shared" si="38"/>
        <v>16.712</v>
      </c>
      <c r="AT6" s="3">
        <f t="shared" si="39"/>
        <v>3.7182823682498367</v>
      </c>
    </row>
    <row r="7" spans="1:46" x14ac:dyDescent="0.2">
      <c r="B7" s="6">
        <v>3</v>
      </c>
      <c r="C7" s="3">
        <f>(2*C$4+3*C$9)/5</f>
        <v>24.660000000000004</v>
      </c>
      <c r="D7" s="3">
        <f>(2*D$4+3*D$9)/5</f>
        <v>5.403999999999999</v>
      </c>
      <c r="E7" s="3">
        <f t="shared" si="0"/>
        <v>19.256000000000004</v>
      </c>
      <c r="F7" s="3">
        <f t="shared" si="1"/>
        <v>4.5632864544781659</v>
      </c>
      <c r="G7" s="3">
        <f t="shared" si="2"/>
        <v>24.548000000000002</v>
      </c>
      <c r="H7" s="3">
        <f t="shared" si="3"/>
        <v>5.4817999999999989</v>
      </c>
      <c r="I7" s="3">
        <f t="shared" si="4"/>
        <v>19.066200000000002</v>
      </c>
      <c r="J7" s="3">
        <f t="shared" si="5"/>
        <v>4.4877407271798155</v>
      </c>
      <c r="K7" s="3">
        <f t="shared" si="6"/>
        <v>24.436</v>
      </c>
      <c r="L7" s="3">
        <f t="shared" si="7"/>
        <v>5.5595999999999988</v>
      </c>
      <c r="M7" s="3">
        <f t="shared" si="8"/>
        <v>18.8764</v>
      </c>
      <c r="N7" s="3">
        <f t="shared" si="9"/>
        <v>4.4121949998814651</v>
      </c>
      <c r="O7" s="3">
        <f t="shared" si="10"/>
        <v>24.324000000000005</v>
      </c>
      <c r="P7" s="3">
        <f t="shared" si="11"/>
        <v>5.6373999999999995</v>
      </c>
      <c r="Q7" s="3">
        <f t="shared" si="12"/>
        <v>18.686600000000002</v>
      </c>
      <c r="R7" s="3">
        <f t="shared" si="13"/>
        <v>4.3366492725831147</v>
      </c>
      <c r="S7" s="3">
        <f t="shared" si="14"/>
        <v>24.212000000000003</v>
      </c>
      <c r="T7" s="3">
        <f t="shared" si="15"/>
        <v>5.7151999999999994</v>
      </c>
      <c r="U7" s="3">
        <f t="shared" si="16"/>
        <v>18.4968</v>
      </c>
      <c r="V7" s="3">
        <f t="shared" si="17"/>
        <v>4.2611035452847634</v>
      </c>
      <c r="W7" s="3">
        <f t="shared" si="18"/>
        <v>24.1</v>
      </c>
      <c r="X7" s="3">
        <f t="shared" si="19"/>
        <v>5.7930000000000001</v>
      </c>
      <c r="Y7" s="3">
        <f t="shared" si="20"/>
        <v>18.306999999999999</v>
      </c>
      <c r="Z7" s="3">
        <f t="shared" si="21"/>
        <v>4.1855578179864139</v>
      </c>
      <c r="AA7" s="3">
        <f t="shared" si="22"/>
        <v>23.988000000000003</v>
      </c>
      <c r="AB7" s="3">
        <f t="shared" si="23"/>
        <v>5.8708</v>
      </c>
      <c r="AC7" s="3">
        <f t="shared" si="24"/>
        <v>18.1172</v>
      </c>
      <c r="AD7" s="3">
        <f t="shared" si="25"/>
        <v>4.1100120906880635</v>
      </c>
      <c r="AE7" s="3">
        <f t="shared" si="26"/>
        <v>23.876000000000001</v>
      </c>
      <c r="AF7" s="3">
        <f t="shared" si="27"/>
        <v>5.9485999999999999</v>
      </c>
      <c r="AG7" s="3">
        <f t="shared" si="28"/>
        <v>17.927399999999999</v>
      </c>
      <c r="AH7" s="3">
        <f t="shared" si="29"/>
        <v>4.0344663633897131</v>
      </c>
      <c r="AI7" s="3">
        <f t="shared" si="30"/>
        <v>23.763999999999999</v>
      </c>
      <c r="AJ7" s="3">
        <f t="shared" si="31"/>
        <v>6.0264000000000006</v>
      </c>
      <c r="AK7" s="3">
        <f t="shared" si="32"/>
        <v>17.737599999999997</v>
      </c>
      <c r="AL7" s="3">
        <f t="shared" si="33"/>
        <v>3.9589206360913622</v>
      </c>
      <c r="AM7" s="3">
        <f t="shared" si="34"/>
        <v>23.651999999999997</v>
      </c>
      <c r="AN7" s="3">
        <f t="shared" si="35"/>
        <v>6.1042000000000005</v>
      </c>
      <c r="AO7" s="3">
        <f t="shared" si="36"/>
        <v>17.547799999999999</v>
      </c>
      <c r="AP7" s="3">
        <f t="shared" si="37"/>
        <v>3.8833749087930123</v>
      </c>
      <c r="AQ7" s="3">
        <f>(2*AQ$4+3*AQ$9)/5</f>
        <v>23.54</v>
      </c>
      <c r="AR7" s="3">
        <f>(2*AR$4+3*AR$9)/5</f>
        <v>6.1820000000000004</v>
      </c>
      <c r="AS7" s="3">
        <f t="shared" si="38"/>
        <v>17.357999999999997</v>
      </c>
      <c r="AT7" s="3">
        <f t="shared" si="39"/>
        <v>3.8078291814946614</v>
      </c>
    </row>
    <row r="8" spans="1:46" x14ac:dyDescent="0.2">
      <c r="B8" s="6">
        <v>4</v>
      </c>
      <c r="C8" s="3">
        <f>(1*C$4+4*C$9)/5</f>
        <v>25.380000000000003</v>
      </c>
      <c r="D8" s="3">
        <f>(1*D$4+4*D$9)/5</f>
        <v>5.5220000000000002</v>
      </c>
      <c r="E8" s="3">
        <f t="shared" si="0"/>
        <v>19.858000000000004</v>
      </c>
      <c r="F8" s="3">
        <f t="shared" si="1"/>
        <v>4.5961608113002539</v>
      </c>
      <c r="G8" s="3">
        <f t="shared" si="2"/>
        <v>25.264000000000003</v>
      </c>
      <c r="H8" s="3">
        <f t="shared" si="3"/>
        <v>5.5914000000000001</v>
      </c>
      <c r="I8" s="3">
        <f t="shared" si="4"/>
        <v>19.672600000000003</v>
      </c>
      <c r="J8" s="3">
        <f t="shared" si="5"/>
        <v>4.5261843698098678</v>
      </c>
      <c r="K8" s="3">
        <f t="shared" si="6"/>
        <v>25.148000000000003</v>
      </c>
      <c r="L8" s="3">
        <f t="shared" si="7"/>
        <v>5.6608000000000001</v>
      </c>
      <c r="M8" s="3">
        <f t="shared" si="8"/>
        <v>19.487200000000001</v>
      </c>
      <c r="N8" s="3">
        <f t="shared" si="9"/>
        <v>4.4562079283194826</v>
      </c>
      <c r="O8" s="3">
        <f t="shared" si="10"/>
        <v>25.032000000000004</v>
      </c>
      <c r="P8" s="3">
        <f t="shared" si="11"/>
        <v>5.7302</v>
      </c>
      <c r="Q8" s="3">
        <f t="shared" si="12"/>
        <v>19.301800000000004</v>
      </c>
      <c r="R8" s="3">
        <f t="shared" si="13"/>
        <v>4.3862314868290966</v>
      </c>
      <c r="S8" s="3">
        <f t="shared" si="14"/>
        <v>24.916000000000004</v>
      </c>
      <c r="T8" s="3">
        <f t="shared" si="15"/>
        <v>5.7995999999999999</v>
      </c>
      <c r="U8" s="3">
        <f t="shared" si="16"/>
        <v>19.116400000000002</v>
      </c>
      <c r="V8" s="3">
        <f t="shared" si="17"/>
        <v>4.3162550453387114</v>
      </c>
      <c r="W8" s="3">
        <f t="shared" si="18"/>
        <v>24.8</v>
      </c>
      <c r="X8" s="3">
        <f t="shared" si="19"/>
        <v>5.8689999999999998</v>
      </c>
      <c r="Y8" s="3">
        <f t="shared" si="20"/>
        <v>18.931000000000001</v>
      </c>
      <c r="Z8" s="3">
        <f t="shared" si="21"/>
        <v>4.2462786038483262</v>
      </c>
      <c r="AA8" s="3">
        <f t="shared" si="22"/>
        <v>24.684000000000001</v>
      </c>
      <c r="AB8" s="3">
        <f t="shared" si="23"/>
        <v>5.9383999999999997</v>
      </c>
      <c r="AC8" s="3">
        <f t="shared" si="24"/>
        <v>18.745600000000003</v>
      </c>
      <c r="AD8" s="3">
        <f t="shared" si="25"/>
        <v>4.1763021623579393</v>
      </c>
      <c r="AE8" s="3">
        <f t="shared" si="26"/>
        <v>24.568000000000001</v>
      </c>
      <c r="AF8" s="3">
        <f t="shared" si="27"/>
        <v>6.0077999999999996</v>
      </c>
      <c r="AG8" s="3">
        <f t="shared" si="28"/>
        <v>18.560200000000002</v>
      </c>
      <c r="AH8" s="3">
        <f t="shared" si="29"/>
        <v>4.1063257208675541</v>
      </c>
      <c r="AI8" s="3">
        <f t="shared" si="30"/>
        <v>24.451999999999998</v>
      </c>
      <c r="AJ8" s="3">
        <f t="shared" si="31"/>
        <v>6.0771999999999995</v>
      </c>
      <c r="AK8" s="3">
        <f t="shared" si="32"/>
        <v>18.3748</v>
      </c>
      <c r="AL8" s="3">
        <f t="shared" si="33"/>
        <v>4.036349279377168</v>
      </c>
      <c r="AM8" s="3">
        <f t="shared" si="34"/>
        <v>24.335999999999999</v>
      </c>
      <c r="AN8" s="3">
        <f t="shared" si="35"/>
        <v>6.1465999999999994</v>
      </c>
      <c r="AO8" s="3">
        <f t="shared" si="36"/>
        <v>18.189399999999999</v>
      </c>
      <c r="AP8" s="3">
        <f t="shared" si="37"/>
        <v>3.9663728378867824</v>
      </c>
      <c r="AQ8" s="3">
        <f>(1*AQ$4+4*AQ$9)/5</f>
        <v>24.22</v>
      </c>
      <c r="AR8" s="3">
        <f>(1*AR$4+4*AR$9)/5</f>
        <v>6.2159999999999993</v>
      </c>
      <c r="AS8" s="3">
        <f t="shared" si="38"/>
        <v>18.003999999999998</v>
      </c>
      <c r="AT8" s="3">
        <f t="shared" si="39"/>
        <v>3.8963963963963968</v>
      </c>
    </row>
    <row r="9" spans="1:46" x14ac:dyDescent="0.2">
      <c r="B9" s="6">
        <v>5</v>
      </c>
      <c r="C9" s="3">
        <v>26.1</v>
      </c>
      <c r="D9" s="3">
        <v>5.64</v>
      </c>
      <c r="E9" s="3">
        <f t="shared" si="0"/>
        <v>20.46</v>
      </c>
      <c r="F9" s="3">
        <f t="shared" si="1"/>
        <v>4.627659574468086</v>
      </c>
      <c r="G9" s="3">
        <f t="shared" si="2"/>
        <v>25.98</v>
      </c>
      <c r="H9" s="3">
        <f t="shared" si="3"/>
        <v>5.7009999999999996</v>
      </c>
      <c r="I9" s="3">
        <f t="shared" si="4"/>
        <v>20.279000000000003</v>
      </c>
      <c r="J9" s="3">
        <f t="shared" si="5"/>
        <v>4.5632936170212774</v>
      </c>
      <c r="K9" s="3">
        <f t="shared" si="6"/>
        <v>25.860000000000003</v>
      </c>
      <c r="L9" s="3">
        <f t="shared" si="7"/>
        <v>5.7619999999999996</v>
      </c>
      <c r="M9" s="3">
        <f t="shared" si="8"/>
        <v>20.098000000000003</v>
      </c>
      <c r="N9" s="3">
        <f t="shared" si="9"/>
        <v>4.4989276595744681</v>
      </c>
      <c r="O9" s="3">
        <f t="shared" si="10"/>
        <v>25.74</v>
      </c>
      <c r="P9" s="3">
        <f t="shared" si="11"/>
        <v>5.8229999999999995</v>
      </c>
      <c r="Q9" s="3">
        <f t="shared" si="12"/>
        <v>19.916999999999998</v>
      </c>
      <c r="R9" s="3">
        <f t="shared" si="13"/>
        <v>4.4345617021276604</v>
      </c>
      <c r="S9" s="3">
        <f t="shared" si="14"/>
        <v>25.620000000000005</v>
      </c>
      <c r="T9" s="3">
        <f t="shared" si="15"/>
        <v>5.8839999999999995</v>
      </c>
      <c r="U9" s="3">
        <f t="shared" si="16"/>
        <v>19.736000000000001</v>
      </c>
      <c r="V9" s="3">
        <f t="shared" si="17"/>
        <v>4.370195744680851</v>
      </c>
      <c r="W9" s="3">
        <f t="shared" si="18"/>
        <v>25.5</v>
      </c>
      <c r="X9" s="3">
        <f t="shared" si="19"/>
        <v>5.9450000000000003</v>
      </c>
      <c r="Y9" s="3">
        <f t="shared" si="20"/>
        <v>19.555</v>
      </c>
      <c r="Z9" s="3">
        <f t="shared" si="21"/>
        <v>4.3058297872340434</v>
      </c>
      <c r="AA9" s="3">
        <f t="shared" si="22"/>
        <v>25.38</v>
      </c>
      <c r="AB9" s="3">
        <f t="shared" si="23"/>
        <v>6.0060000000000002</v>
      </c>
      <c r="AC9" s="3">
        <f t="shared" si="24"/>
        <v>19.374000000000002</v>
      </c>
      <c r="AD9" s="3">
        <f t="shared" si="25"/>
        <v>4.241463829787234</v>
      </c>
      <c r="AE9" s="3">
        <f t="shared" si="26"/>
        <v>25.259999999999998</v>
      </c>
      <c r="AF9" s="3">
        <f t="shared" si="27"/>
        <v>6.0670000000000002</v>
      </c>
      <c r="AG9" s="3">
        <f t="shared" si="28"/>
        <v>19.192999999999998</v>
      </c>
      <c r="AH9" s="3">
        <f t="shared" si="29"/>
        <v>4.1770978723404255</v>
      </c>
      <c r="AI9" s="3">
        <f t="shared" si="30"/>
        <v>25.139999999999997</v>
      </c>
      <c r="AJ9" s="3">
        <f t="shared" si="31"/>
        <v>6.1280000000000001</v>
      </c>
      <c r="AK9" s="3">
        <f t="shared" si="32"/>
        <v>19.012</v>
      </c>
      <c r="AL9" s="3">
        <f t="shared" si="33"/>
        <v>4.112731914893617</v>
      </c>
      <c r="AM9" s="3">
        <f t="shared" si="34"/>
        <v>25.02</v>
      </c>
      <c r="AN9" s="3">
        <f t="shared" si="35"/>
        <v>6.1890000000000001</v>
      </c>
      <c r="AO9" s="3">
        <f t="shared" si="36"/>
        <v>18.831</v>
      </c>
      <c r="AP9" s="3">
        <f t="shared" si="37"/>
        <v>4.0483659574468085</v>
      </c>
      <c r="AQ9" s="3">
        <v>24.9</v>
      </c>
      <c r="AR9" s="3">
        <v>6.25</v>
      </c>
      <c r="AS9" s="3">
        <f t="shared" si="38"/>
        <v>18.649999999999999</v>
      </c>
      <c r="AT9" s="3">
        <f t="shared" si="39"/>
        <v>3.984</v>
      </c>
    </row>
  </sheetData>
  <mergeCells count="11">
    <mergeCell ref="AA2:AD2"/>
    <mergeCell ref="AE2:AH2"/>
    <mergeCell ref="AI2:AL2"/>
    <mergeCell ref="AM2:AP2"/>
    <mergeCell ref="AQ2:AT2"/>
    <mergeCell ref="C2:F2"/>
    <mergeCell ref="G2:J2"/>
    <mergeCell ref="K2:N2"/>
    <mergeCell ref="O2:R2"/>
    <mergeCell ref="S2:V2"/>
    <mergeCell ref="W2:Z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2015-01-21T19:11:00Z</dcterms:created>
  <dcterms:modified xsi:type="dcterms:W3CDTF">2015-01-21T20:02:21Z</dcterms:modified>
</cp:coreProperties>
</file>