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3"/>
  </bookViews>
  <sheets>
    <sheet name="Kaavio1" sheetId="4" r:id="rId1"/>
    <sheet name="Kaavio1 (2)" sheetId="5" r:id="rId2"/>
    <sheet name="Kaavio1 (3)" sheetId="6" r:id="rId3"/>
    <sheet name="Kaavio1 (4)" sheetId="7" r:id="rId4"/>
    <sheet name="Taul1" sheetId="1" r:id="rId5"/>
    <sheet name="Taul2" sheetId="2" r:id="rId6"/>
    <sheet name="Taul3" sheetId="3" r:id="rId7"/>
  </sheets>
  <calcPr calcId="145621"/>
</workbook>
</file>

<file path=xl/calcChain.xml><?xml version="1.0" encoding="utf-8"?>
<calcChain xmlns="http://schemas.openxmlformats.org/spreadsheetml/2006/main">
  <c r="N28" i="1" l="1"/>
  <c r="O28" i="1"/>
  <c r="O30" i="1"/>
  <c r="O29" i="1"/>
  <c r="O31" i="1"/>
  <c r="O32" i="1"/>
  <c r="O33" i="1"/>
  <c r="O25" i="1"/>
  <c r="O17" i="1"/>
  <c r="O18" i="1"/>
  <c r="O19" i="1"/>
  <c r="O22" i="1"/>
  <c r="O20" i="1"/>
  <c r="O23" i="1"/>
  <c r="O24" i="1"/>
  <c r="O21" i="1"/>
  <c r="O16" i="1"/>
  <c r="O14" i="1"/>
  <c r="O13" i="1"/>
  <c r="O12" i="1"/>
  <c r="O11" i="1"/>
  <c r="O10" i="1"/>
  <c r="O9" i="1"/>
  <c r="O8" i="1"/>
  <c r="O7" i="1"/>
  <c r="O6" i="1"/>
  <c r="O15" i="1"/>
  <c r="O26" i="1"/>
  <c r="O27" i="1"/>
  <c r="N30" i="1"/>
  <c r="N29" i="1"/>
  <c r="N31" i="1"/>
  <c r="N32" i="1"/>
  <c r="N33" i="1"/>
  <c r="N25" i="1"/>
  <c r="N17" i="1"/>
  <c r="N18" i="1"/>
  <c r="N19" i="1"/>
  <c r="N22" i="1"/>
  <c r="N20" i="1"/>
  <c r="N23" i="1"/>
  <c r="N24" i="1"/>
  <c r="N21" i="1"/>
  <c r="N16" i="1"/>
  <c r="N14" i="1"/>
  <c r="N13" i="1"/>
  <c r="N12" i="1"/>
  <c r="N11" i="1"/>
  <c r="N10" i="1"/>
  <c r="N9" i="1"/>
  <c r="N8" i="1"/>
  <c r="N7" i="1"/>
  <c r="N6" i="1"/>
  <c r="N15" i="1"/>
  <c r="N26" i="1"/>
  <c r="N27" i="1"/>
  <c r="L30" i="1"/>
  <c r="L29" i="1"/>
  <c r="L31" i="1"/>
  <c r="L32" i="1"/>
  <c r="L33" i="1"/>
  <c r="L25" i="1"/>
  <c r="L17" i="1"/>
  <c r="L18" i="1"/>
  <c r="L19" i="1"/>
  <c r="L22" i="1"/>
  <c r="L20" i="1"/>
  <c r="L23" i="1"/>
  <c r="L24" i="1"/>
  <c r="L21" i="1"/>
  <c r="L16" i="1"/>
  <c r="L14" i="1"/>
  <c r="L13" i="1"/>
  <c r="L12" i="1"/>
  <c r="L11" i="1"/>
  <c r="L10" i="1"/>
  <c r="L9" i="1"/>
  <c r="L8" i="1"/>
  <c r="L7" i="1"/>
  <c r="L6" i="1"/>
  <c r="L15" i="1"/>
  <c r="L26" i="1"/>
  <c r="L28" i="1"/>
  <c r="L27" i="1"/>
  <c r="K30" i="1"/>
  <c r="M30" i="1" s="1"/>
  <c r="K29" i="1"/>
  <c r="M29" i="1" s="1"/>
  <c r="K31" i="1"/>
  <c r="M31" i="1" s="1"/>
  <c r="K32" i="1"/>
  <c r="M32" i="1" s="1"/>
  <c r="K33" i="1"/>
  <c r="M33" i="1" s="1"/>
  <c r="K25" i="1"/>
  <c r="M25" i="1" s="1"/>
  <c r="K17" i="1"/>
  <c r="M17" i="1" s="1"/>
  <c r="K18" i="1"/>
  <c r="M18" i="1" s="1"/>
  <c r="K19" i="1"/>
  <c r="M19" i="1" s="1"/>
  <c r="K22" i="1"/>
  <c r="M22" i="1" s="1"/>
  <c r="K20" i="1"/>
  <c r="M20" i="1" s="1"/>
  <c r="K23" i="1"/>
  <c r="M23" i="1" s="1"/>
  <c r="K24" i="1"/>
  <c r="M24" i="1" s="1"/>
  <c r="K21" i="1"/>
  <c r="M21" i="1" s="1"/>
  <c r="K16" i="1"/>
  <c r="M16" i="1" s="1"/>
  <c r="K14" i="1"/>
  <c r="M14" i="1" s="1"/>
  <c r="K13" i="1"/>
  <c r="M13" i="1" s="1"/>
  <c r="K12" i="1"/>
  <c r="M12" i="1" s="1"/>
  <c r="K11" i="1"/>
  <c r="M11" i="1" s="1"/>
  <c r="K10" i="1"/>
  <c r="M10" i="1" s="1"/>
  <c r="K9" i="1"/>
  <c r="M9" i="1" s="1"/>
  <c r="K8" i="1"/>
  <c r="M8" i="1" s="1"/>
  <c r="K7" i="1"/>
  <c r="M7" i="1" s="1"/>
  <c r="K6" i="1"/>
  <c r="M6" i="1" s="1"/>
  <c r="K15" i="1"/>
  <c r="M15" i="1" s="1"/>
  <c r="K26" i="1"/>
  <c r="M26" i="1" s="1"/>
  <c r="K28" i="1"/>
  <c r="M28" i="1" s="1"/>
  <c r="K27" i="1"/>
  <c r="M27" i="1" s="1"/>
  <c r="J30" i="1"/>
  <c r="J29" i="1"/>
  <c r="J31" i="1"/>
  <c r="J32" i="1"/>
  <c r="J33" i="1"/>
  <c r="J25" i="1"/>
  <c r="J17" i="1"/>
  <c r="J18" i="1"/>
  <c r="J19" i="1"/>
  <c r="J22" i="1"/>
  <c r="J20" i="1"/>
  <c r="J23" i="1"/>
  <c r="J24" i="1"/>
  <c r="J21" i="1"/>
  <c r="J16" i="1"/>
  <c r="J14" i="1"/>
  <c r="J13" i="1"/>
  <c r="J12" i="1"/>
  <c r="J11" i="1"/>
  <c r="J10" i="1"/>
  <c r="J9" i="1"/>
  <c r="J8" i="1"/>
  <c r="J7" i="1"/>
  <c r="J6" i="1"/>
  <c r="J15" i="1"/>
  <c r="J26" i="1"/>
  <c r="J28" i="1"/>
  <c r="J27" i="1"/>
</calcChain>
</file>

<file path=xl/sharedStrings.xml><?xml version="1.0" encoding="utf-8"?>
<sst xmlns="http://schemas.openxmlformats.org/spreadsheetml/2006/main" count="27" uniqueCount="20">
  <si>
    <t>Lämpötila_virtausvastus</t>
  </si>
  <si>
    <t>Klo</t>
  </si>
  <si>
    <t xml:space="preserve">P_imu </t>
  </si>
  <si>
    <t>P_paine</t>
  </si>
  <si>
    <t>F</t>
  </si>
  <si>
    <t xml:space="preserve">P </t>
  </si>
  <si>
    <t>W</t>
  </si>
  <si>
    <t>m3/h</t>
  </si>
  <si>
    <t>bar</t>
  </si>
  <si>
    <t>C</t>
  </si>
  <si>
    <t xml:space="preserve">T_in  </t>
  </si>
  <si>
    <t>T_out</t>
  </si>
  <si>
    <t>.</t>
  </si>
  <si>
    <t>T_keski</t>
  </si>
  <si>
    <t>Dp_höyr</t>
  </si>
  <si>
    <t>Dp_keräin</t>
  </si>
  <si>
    <t>P</t>
  </si>
  <si>
    <t>kPa</t>
  </si>
  <si>
    <t>l/s</t>
  </si>
  <si>
    <t>Dp_kok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</si>
</sst>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11" Type="http://schemas.openxmlformats.org/officeDocument/2006/relationships/calcChain" Target="calcChain.xml"/><Relationship Id="rId5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4.xml"/><Relationship Id="rId9" Type="http://schemas.openxmlformats.org/officeDocument/2006/relationships/styles" Target="styles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384016507340643E-2"/>
          <c:y val="1.5320424302368298E-2"/>
          <c:w val="0.8952518047202096"/>
          <c:h val="0.9501106694810936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Taul1!$K$4:$K$5</c:f>
              <c:strCache>
                <c:ptCount val="1"/>
                <c:pt idx="0">
                  <c:v>Dp_höyr kPa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Taul1!$K$6:$K$33</c:f>
              <c:numCache>
                <c:formatCode>0.0</c:formatCode>
                <c:ptCount val="28"/>
                <c:pt idx="0">
                  <c:v>21</c:v>
                </c:pt>
                <c:pt idx="1">
                  <c:v>21.5</c:v>
                </c:pt>
                <c:pt idx="2">
                  <c:v>21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  <c:pt idx="6">
                  <c:v>21.5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21.2</c:v>
                </c:pt>
                <c:pt idx="15">
                  <c:v>21.5</c:v>
                </c:pt>
                <c:pt idx="16">
                  <c:v>21.2</c:v>
                </c:pt>
                <c:pt idx="17">
                  <c:v>21.5</c:v>
                </c:pt>
                <c:pt idx="18">
                  <c:v>21.5</c:v>
                </c:pt>
                <c:pt idx="19">
                  <c:v>20.5</c:v>
                </c:pt>
                <c:pt idx="20">
                  <c:v>20.5</c:v>
                </c:pt>
                <c:pt idx="21">
                  <c:v>21.5</c:v>
                </c:pt>
                <c:pt idx="22">
                  <c:v>20.5</c:v>
                </c:pt>
                <c:pt idx="23">
                  <c:v>20.5</c:v>
                </c:pt>
                <c:pt idx="24">
                  <c:v>21</c:v>
                </c:pt>
                <c:pt idx="25">
                  <c:v>20.5</c:v>
                </c:pt>
                <c:pt idx="26">
                  <c:v>20.5</c:v>
                </c:pt>
                <c:pt idx="27">
                  <c:v>20.5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Taul1!$L$4:$L$5</c:f>
              <c:strCache>
                <c:ptCount val="1"/>
                <c:pt idx="0">
                  <c:v>Dp_keräin kPa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Taul1!$L$6:$L$33</c:f>
              <c:numCache>
                <c:formatCode>0.0</c:formatCode>
                <c:ptCount val="28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40.5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41.5</c:v>
                </c:pt>
                <c:pt idx="8">
                  <c:v>41</c:v>
                </c:pt>
                <c:pt idx="9">
                  <c:v>42</c:v>
                </c:pt>
                <c:pt idx="10">
                  <c:v>41</c:v>
                </c:pt>
                <c:pt idx="11">
                  <c:v>42</c:v>
                </c:pt>
                <c:pt idx="12">
                  <c:v>41.5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42</c:v>
                </c:pt>
                <c:pt idx="20">
                  <c:v>42.5</c:v>
                </c:pt>
                <c:pt idx="21">
                  <c:v>42</c:v>
                </c:pt>
                <c:pt idx="22">
                  <c:v>42.3</c:v>
                </c:pt>
                <c:pt idx="23">
                  <c:v>42.5</c:v>
                </c:pt>
                <c:pt idx="24">
                  <c:v>42.5</c:v>
                </c:pt>
                <c:pt idx="25">
                  <c:v>42</c:v>
                </c:pt>
                <c:pt idx="26">
                  <c:v>42.699999999999996</c:v>
                </c:pt>
                <c:pt idx="27">
                  <c:v>42.5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Taul1!$N$4:$N$5</c:f>
              <c:strCache>
                <c:ptCount val="1"/>
                <c:pt idx="0">
                  <c:v>F l/s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Taul1!$N$6:$N$33</c:f>
              <c:numCache>
                <c:formatCode>0.000</c:formatCode>
                <c:ptCount val="28"/>
                <c:pt idx="0">
                  <c:v>0.39166666666666661</c:v>
                </c:pt>
                <c:pt idx="1">
                  <c:v>0.39166666666666661</c:v>
                </c:pt>
                <c:pt idx="2">
                  <c:v>0.39166666666666661</c:v>
                </c:pt>
                <c:pt idx="3">
                  <c:v>0.39166666666666661</c:v>
                </c:pt>
                <c:pt idx="4">
                  <c:v>0.39305555555555555</c:v>
                </c:pt>
                <c:pt idx="5">
                  <c:v>0.39444444444444443</c:v>
                </c:pt>
                <c:pt idx="6">
                  <c:v>0.39444444444444443</c:v>
                </c:pt>
                <c:pt idx="7">
                  <c:v>0.39444444444444443</c:v>
                </c:pt>
                <c:pt idx="8">
                  <c:v>0.3972222222222222</c:v>
                </c:pt>
                <c:pt idx="9">
                  <c:v>0.39444444444444443</c:v>
                </c:pt>
                <c:pt idx="10">
                  <c:v>0.3972222222222222</c:v>
                </c:pt>
                <c:pt idx="11">
                  <c:v>0.39583333333333331</c:v>
                </c:pt>
                <c:pt idx="12">
                  <c:v>0.3972222222222222</c:v>
                </c:pt>
                <c:pt idx="13">
                  <c:v>0.3972222222222222</c:v>
                </c:pt>
                <c:pt idx="14">
                  <c:v>0.3972222222222222</c:v>
                </c:pt>
                <c:pt idx="15">
                  <c:v>0.3972222222222222</c:v>
                </c:pt>
                <c:pt idx="16">
                  <c:v>0.3972222222222222</c:v>
                </c:pt>
                <c:pt idx="17">
                  <c:v>0.39999999999999997</c:v>
                </c:pt>
                <c:pt idx="18">
                  <c:v>0.39999999999999997</c:v>
                </c:pt>
                <c:pt idx="19">
                  <c:v>0.39444444444444443</c:v>
                </c:pt>
                <c:pt idx="20">
                  <c:v>0.39444444444444443</c:v>
                </c:pt>
                <c:pt idx="21">
                  <c:v>0.39999999999999997</c:v>
                </c:pt>
                <c:pt idx="22">
                  <c:v>0.3972222222222222</c:v>
                </c:pt>
                <c:pt idx="23">
                  <c:v>0.3972222222222222</c:v>
                </c:pt>
                <c:pt idx="24">
                  <c:v>0.3972222222222222</c:v>
                </c:pt>
                <c:pt idx="25">
                  <c:v>0.3972222222222222</c:v>
                </c:pt>
                <c:pt idx="26">
                  <c:v>0.39861111111111114</c:v>
                </c:pt>
                <c:pt idx="27">
                  <c:v>0.39999999999999997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Taul1!$M$4:$M$5</c:f>
              <c:strCache>
                <c:ptCount val="1"/>
                <c:pt idx="0">
                  <c:v>Dp_kok kPa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Taul1!$M$6:$M$33</c:f>
              <c:numCache>
                <c:formatCode>0.0</c:formatCode>
                <c:ptCount val="28"/>
                <c:pt idx="0">
                  <c:v>62</c:v>
                </c:pt>
                <c:pt idx="1">
                  <c:v>62.5</c:v>
                </c:pt>
                <c:pt idx="2">
                  <c:v>62</c:v>
                </c:pt>
                <c:pt idx="3">
                  <c:v>62</c:v>
                </c:pt>
                <c:pt idx="4">
                  <c:v>62.5</c:v>
                </c:pt>
                <c:pt idx="5">
                  <c:v>62.5</c:v>
                </c:pt>
                <c:pt idx="6">
                  <c:v>62.5</c:v>
                </c:pt>
                <c:pt idx="7">
                  <c:v>62.5</c:v>
                </c:pt>
                <c:pt idx="8">
                  <c:v>62</c:v>
                </c:pt>
                <c:pt idx="9">
                  <c:v>63</c:v>
                </c:pt>
                <c:pt idx="10">
                  <c:v>62</c:v>
                </c:pt>
                <c:pt idx="11">
                  <c:v>63</c:v>
                </c:pt>
                <c:pt idx="12">
                  <c:v>62.5</c:v>
                </c:pt>
                <c:pt idx="13">
                  <c:v>62</c:v>
                </c:pt>
                <c:pt idx="14">
                  <c:v>62.2</c:v>
                </c:pt>
                <c:pt idx="15">
                  <c:v>62.5</c:v>
                </c:pt>
                <c:pt idx="16">
                  <c:v>62.2</c:v>
                </c:pt>
                <c:pt idx="17">
                  <c:v>62.5</c:v>
                </c:pt>
                <c:pt idx="18">
                  <c:v>62.5</c:v>
                </c:pt>
                <c:pt idx="19">
                  <c:v>62.5</c:v>
                </c:pt>
                <c:pt idx="20">
                  <c:v>63</c:v>
                </c:pt>
                <c:pt idx="21">
                  <c:v>63.5</c:v>
                </c:pt>
                <c:pt idx="22">
                  <c:v>62.8</c:v>
                </c:pt>
                <c:pt idx="23">
                  <c:v>63</c:v>
                </c:pt>
                <c:pt idx="24">
                  <c:v>63.5</c:v>
                </c:pt>
                <c:pt idx="25">
                  <c:v>62.5</c:v>
                </c:pt>
                <c:pt idx="26">
                  <c:v>63.199999999999996</c:v>
                </c:pt>
                <c:pt idx="27">
                  <c:v>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42048"/>
        <c:axId val="89843584"/>
      </c:scatterChart>
      <c:scatterChart>
        <c:scatterStyle val="lineMarker"/>
        <c:varyColors val="0"/>
        <c:ser>
          <c:idx val="3"/>
          <c:order val="3"/>
          <c:tx>
            <c:strRef>
              <c:f>Taul1!$O$4:$O$5</c:f>
              <c:strCache>
                <c:ptCount val="1"/>
                <c:pt idx="0">
                  <c:v>P W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Taul1!$O$6:$O$33</c:f>
              <c:numCache>
                <c:formatCode>0.0</c:formatCode>
                <c:ptCount val="28"/>
                <c:pt idx="0">
                  <c:v>155</c:v>
                </c:pt>
                <c:pt idx="1">
                  <c:v>155.5</c:v>
                </c:pt>
                <c:pt idx="2">
                  <c:v>155.5</c:v>
                </c:pt>
                <c:pt idx="3">
                  <c:v>154.5</c:v>
                </c:pt>
                <c:pt idx="4">
                  <c:v>154.69999999999999</c:v>
                </c:pt>
                <c:pt idx="5">
                  <c:v>154</c:v>
                </c:pt>
                <c:pt idx="6">
                  <c:v>154.5</c:v>
                </c:pt>
                <c:pt idx="7">
                  <c:v>155.19999999999999</c:v>
                </c:pt>
                <c:pt idx="8">
                  <c:v>155.30000000000001</c:v>
                </c:pt>
                <c:pt idx="9">
                  <c:v>155</c:v>
                </c:pt>
                <c:pt idx="10">
                  <c:v>155.5</c:v>
                </c:pt>
                <c:pt idx="11">
                  <c:v>155</c:v>
                </c:pt>
                <c:pt idx="12">
                  <c:v>153.5</c:v>
                </c:pt>
                <c:pt idx="13">
                  <c:v>154</c:v>
                </c:pt>
                <c:pt idx="14">
                  <c:v>154</c:v>
                </c:pt>
                <c:pt idx="15">
                  <c:v>155.19999999999999</c:v>
                </c:pt>
                <c:pt idx="16">
                  <c:v>154.19999999999999</c:v>
                </c:pt>
                <c:pt idx="17">
                  <c:v>155.5</c:v>
                </c:pt>
                <c:pt idx="18">
                  <c:v>155.5</c:v>
                </c:pt>
                <c:pt idx="19">
                  <c:v>154</c:v>
                </c:pt>
                <c:pt idx="20">
                  <c:v>154.4</c:v>
                </c:pt>
                <c:pt idx="21">
                  <c:v>151.5</c:v>
                </c:pt>
                <c:pt idx="22">
                  <c:v>156</c:v>
                </c:pt>
                <c:pt idx="23">
                  <c:v>152.5</c:v>
                </c:pt>
                <c:pt idx="24">
                  <c:v>152</c:v>
                </c:pt>
                <c:pt idx="25">
                  <c:v>152.4</c:v>
                </c:pt>
                <c:pt idx="26">
                  <c:v>154</c:v>
                </c:pt>
                <c:pt idx="27">
                  <c:v>154.30000000000001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59200"/>
        <c:axId val="89845120"/>
      </c:scatterChart>
      <c:valAx>
        <c:axId val="89842048"/>
        <c:scaling>
          <c:orientation val="minMax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89843584"/>
        <c:crosses val="autoZero"/>
        <c:crossBetween val="midCat"/>
      </c:valAx>
      <c:valAx>
        <c:axId val="89843584"/>
        <c:scaling>
          <c:orientation val="minMax"/>
          <c:max val="65"/>
          <c:min val="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89842048"/>
        <c:crosses val="autoZero"/>
        <c:crossBetween val="midCat"/>
      </c:valAx>
      <c:valAx>
        <c:axId val="89845120"/>
        <c:scaling>
          <c:orientation val="minMax"/>
          <c:max val="200"/>
          <c:min val="100"/>
        </c:scaling>
        <c:delete val="0"/>
        <c:axPos val="r"/>
        <c:numFmt formatCode="0.0" sourceLinked="1"/>
        <c:majorTickMark val="out"/>
        <c:minorTickMark val="none"/>
        <c:tickLblPos val="nextTo"/>
        <c:crossAx val="89859200"/>
        <c:crosses val="max"/>
        <c:crossBetween val="midCat"/>
      </c:valAx>
      <c:valAx>
        <c:axId val="89859200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898451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8946658239612625"/>
          <c:y val="0.14099577651229731"/>
          <c:w val="0.18221942401366661"/>
          <c:h val="0.12476352825888237"/>
        </c:manualLayout>
      </c:layout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384016507340643E-2"/>
          <c:y val="1.5320424302368298E-2"/>
          <c:w val="0.8952518047202096"/>
          <c:h val="0.9501106694810936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Taul1!$K$4:$K$5</c:f>
              <c:strCache>
                <c:ptCount val="1"/>
                <c:pt idx="0">
                  <c:v>Dp_höyr kPa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Taul1!$K$6:$K$33</c:f>
              <c:numCache>
                <c:formatCode>0.0</c:formatCode>
                <c:ptCount val="28"/>
                <c:pt idx="0">
                  <c:v>21</c:v>
                </c:pt>
                <c:pt idx="1">
                  <c:v>21.5</c:v>
                </c:pt>
                <c:pt idx="2">
                  <c:v>21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  <c:pt idx="6">
                  <c:v>21.5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21.2</c:v>
                </c:pt>
                <c:pt idx="15">
                  <c:v>21.5</c:v>
                </c:pt>
                <c:pt idx="16">
                  <c:v>21.2</c:v>
                </c:pt>
                <c:pt idx="17">
                  <c:v>21.5</c:v>
                </c:pt>
                <c:pt idx="18">
                  <c:v>21.5</c:v>
                </c:pt>
                <c:pt idx="19">
                  <c:v>20.5</c:v>
                </c:pt>
                <c:pt idx="20">
                  <c:v>20.5</c:v>
                </c:pt>
                <c:pt idx="21">
                  <c:v>21.5</c:v>
                </c:pt>
                <c:pt idx="22">
                  <c:v>20.5</c:v>
                </c:pt>
                <c:pt idx="23">
                  <c:v>20.5</c:v>
                </c:pt>
                <c:pt idx="24">
                  <c:v>21</c:v>
                </c:pt>
                <c:pt idx="25">
                  <c:v>20.5</c:v>
                </c:pt>
                <c:pt idx="26">
                  <c:v>20.5</c:v>
                </c:pt>
                <c:pt idx="27">
                  <c:v>20.5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Taul1!$L$4:$L$5</c:f>
              <c:strCache>
                <c:ptCount val="1"/>
                <c:pt idx="0">
                  <c:v>Dp_keräin kPa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Taul1!$L$6:$L$33</c:f>
              <c:numCache>
                <c:formatCode>0.0</c:formatCode>
                <c:ptCount val="28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40.5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41.5</c:v>
                </c:pt>
                <c:pt idx="8">
                  <c:v>41</c:v>
                </c:pt>
                <c:pt idx="9">
                  <c:v>42</c:v>
                </c:pt>
                <c:pt idx="10">
                  <c:v>41</c:v>
                </c:pt>
                <c:pt idx="11">
                  <c:v>42</c:v>
                </c:pt>
                <c:pt idx="12">
                  <c:v>41.5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42</c:v>
                </c:pt>
                <c:pt idx="20">
                  <c:v>42.5</c:v>
                </c:pt>
                <c:pt idx="21">
                  <c:v>42</c:v>
                </c:pt>
                <c:pt idx="22">
                  <c:v>42.3</c:v>
                </c:pt>
                <c:pt idx="23">
                  <c:v>42.5</c:v>
                </c:pt>
                <c:pt idx="24">
                  <c:v>42.5</c:v>
                </c:pt>
                <c:pt idx="25">
                  <c:v>42</c:v>
                </c:pt>
                <c:pt idx="26">
                  <c:v>42.699999999999996</c:v>
                </c:pt>
                <c:pt idx="27">
                  <c:v>42.5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Taul1!$N$4:$N$5</c:f>
              <c:strCache>
                <c:ptCount val="1"/>
                <c:pt idx="0">
                  <c:v>F l/s</c:v>
                </c:pt>
              </c:strCache>
            </c:strRef>
          </c:tx>
          <c:trendline>
            <c:trendlineType val="linear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Taul1!$N$6:$N$33</c:f>
              <c:numCache>
                <c:formatCode>0.000</c:formatCode>
                <c:ptCount val="28"/>
                <c:pt idx="0">
                  <c:v>0.39166666666666661</c:v>
                </c:pt>
                <c:pt idx="1">
                  <c:v>0.39166666666666661</c:v>
                </c:pt>
                <c:pt idx="2">
                  <c:v>0.39166666666666661</c:v>
                </c:pt>
                <c:pt idx="3">
                  <c:v>0.39166666666666661</c:v>
                </c:pt>
                <c:pt idx="4">
                  <c:v>0.39305555555555555</c:v>
                </c:pt>
                <c:pt idx="5">
                  <c:v>0.39444444444444443</c:v>
                </c:pt>
                <c:pt idx="6">
                  <c:v>0.39444444444444443</c:v>
                </c:pt>
                <c:pt idx="7">
                  <c:v>0.39444444444444443</c:v>
                </c:pt>
                <c:pt idx="8">
                  <c:v>0.3972222222222222</c:v>
                </c:pt>
                <c:pt idx="9">
                  <c:v>0.39444444444444443</c:v>
                </c:pt>
                <c:pt idx="10">
                  <c:v>0.3972222222222222</c:v>
                </c:pt>
                <c:pt idx="11">
                  <c:v>0.39583333333333331</c:v>
                </c:pt>
                <c:pt idx="12">
                  <c:v>0.3972222222222222</c:v>
                </c:pt>
                <c:pt idx="13">
                  <c:v>0.3972222222222222</c:v>
                </c:pt>
                <c:pt idx="14">
                  <c:v>0.3972222222222222</c:v>
                </c:pt>
                <c:pt idx="15">
                  <c:v>0.3972222222222222</c:v>
                </c:pt>
                <c:pt idx="16">
                  <c:v>0.3972222222222222</c:v>
                </c:pt>
                <c:pt idx="17">
                  <c:v>0.39999999999999997</c:v>
                </c:pt>
                <c:pt idx="18">
                  <c:v>0.39999999999999997</c:v>
                </c:pt>
                <c:pt idx="19">
                  <c:v>0.39444444444444443</c:v>
                </c:pt>
                <c:pt idx="20">
                  <c:v>0.39444444444444443</c:v>
                </c:pt>
                <c:pt idx="21">
                  <c:v>0.39999999999999997</c:v>
                </c:pt>
                <c:pt idx="22">
                  <c:v>0.3972222222222222</c:v>
                </c:pt>
                <c:pt idx="23">
                  <c:v>0.3972222222222222</c:v>
                </c:pt>
                <c:pt idx="24">
                  <c:v>0.3972222222222222</c:v>
                </c:pt>
                <c:pt idx="25">
                  <c:v>0.3972222222222222</c:v>
                </c:pt>
                <c:pt idx="26">
                  <c:v>0.39861111111111114</c:v>
                </c:pt>
                <c:pt idx="27">
                  <c:v>0.39999999999999997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Taul1!$M$4:$M$5</c:f>
              <c:strCache>
                <c:ptCount val="1"/>
                <c:pt idx="0">
                  <c:v>Dp_kok kPa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Taul1!$M$6:$M$33</c:f>
              <c:numCache>
                <c:formatCode>0.0</c:formatCode>
                <c:ptCount val="28"/>
                <c:pt idx="0">
                  <c:v>62</c:v>
                </c:pt>
                <c:pt idx="1">
                  <c:v>62.5</c:v>
                </c:pt>
                <c:pt idx="2">
                  <c:v>62</c:v>
                </c:pt>
                <c:pt idx="3">
                  <c:v>62</c:v>
                </c:pt>
                <c:pt idx="4">
                  <c:v>62.5</c:v>
                </c:pt>
                <c:pt idx="5">
                  <c:v>62.5</c:v>
                </c:pt>
                <c:pt idx="6">
                  <c:v>62.5</c:v>
                </c:pt>
                <c:pt idx="7">
                  <c:v>62.5</c:v>
                </c:pt>
                <c:pt idx="8">
                  <c:v>62</c:v>
                </c:pt>
                <c:pt idx="9">
                  <c:v>63</c:v>
                </c:pt>
                <c:pt idx="10">
                  <c:v>62</c:v>
                </c:pt>
                <c:pt idx="11">
                  <c:v>63</c:v>
                </c:pt>
                <c:pt idx="12">
                  <c:v>62.5</c:v>
                </c:pt>
                <c:pt idx="13">
                  <c:v>62</c:v>
                </c:pt>
                <c:pt idx="14">
                  <c:v>62.2</c:v>
                </c:pt>
                <c:pt idx="15">
                  <c:v>62.5</c:v>
                </c:pt>
                <c:pt idx="16">
                  <c:v>62.2</c:v>
                </c:pt>
                <c:pt idx="17">
                  <c:v>62.5</c:v>
                </c:pt>
                <c:pt idx="18">
                  <c:v>62.5</c:v>
                </c:pt>
                <c:pt idx="19">
                  <c:v>62.5</c:v>
                </c:pt>
                <c:pt idx="20">
                  <c:v>63</c:v>
                </c:pt>
                <c:pt idx="21">
                  <c:v>63.5</c:v>
                </c:pt>
                <c:pt idx="22">
                  <c:v>62.8</c:v>
                </c:pt>
                <c:pt idx="23">
                  <c:v>63</c:v>
                </c:pt>
                <c:pt idx="24">
                  <c:v>63.5</c:v>
                </c:pt>
                <c:pt idx="25">
                  <c:v>62.5</c:v>
                </c:pt>
                <c:pt idx="26">
                  <c:v>63.199999999999996</c:v>
                </c:pt>
                <c:pt idx="27">
                  <c:v>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62528"/>
        <c:axId val="90272512"/>
      </c:scatterChart>
      <c:scatterChart>
        <c:scatterStyle val="lineMarker"/>
        <c:varyColors val="0"/>
        <c:ser>
          <c:idx val="3"/>
          <c:order val="3"/>
          <c:tx>
            <c:strRef>
              <c:f>Taul1!$O$4:$O$5</c:f>
              <c:strCache>
                <c:ptCount val="1"/>
                <c:pt idx="0">
                  <c:v>P W</c:v>
                </c:pt>
              </c:strCache>
            </c:strRef>
          </c:tx>
          <c:trendline>
            <c:trendlineType val="linear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Taul1!$O$6:$O$33</c:f>
              <c:numCache>
                <c:formatCode>0.0</c:formatCode>
                <c:ptCount val="28"/>
                <c:pt idx="0">
                  <c:v>155</c:v>
                </c:pt>
                <c:pt idx="1">
                  <c:v>155.5</c:v>
                </c:pt>
                <c:pt idx="2">
                  <c:v>155.5</c:v>
                </c:pt>
                <c:pt idx="3">
                  <c:v>154.5</c:v>
                </c:pt>
                <c:pt idx="4">
                  <c:v>154.69999999999999</c:v>
                </c:pt>
                <c:pt idx="5">
                  <c:v>154</c:v>
                </c:pt>
                <c:pt idx="6">
                  <c:v>154.5</c:v>
                </c:pt>
                <c:pt idx="7">
                  <c:v>155.19999999999999</c:v>
                </c:pt>
                <c:pt idx="8">
                  <c:v>155.30000000000001</c:v>
                </c:pt>
                <c:pt idx="9">
                  <c:v>155</c:v>
                </c:pt>
                <c:pt idx="10">
                  <c:v>155.5</c:v>
                </c:pt>
                <c:pt idx="11">
                  <c:v>155</c:v>
                </c:pt>
                <c:pt idx="12">
                  <c:v>153.5</c:v>
                </c:pt>
                <c:pt idx="13">
                  <c:v>154</c:v>
                </c:pt>
                <c:pt idx="14">
                  <c:v>154</c:v>
                </c:pt>
                <c:pt idx="15">
                  <c:v>155.19999999999999</c:v>
                </c:pt>
                <c:pt idx="16">
                  <c:v>154.19999999999999</c:v>
                </c:pt>
                <c:pt idx="17">
                  <c:v>155.5</c:v>
                </c:pt>
                <c:pt idx="18">
                  <c:v>155.5</c:v>
                </c:pt>
                <c:pt idx="19">
                  <c:v>154</c:v>
                </c:pt>
                <c:pt idx="20">
                  <c:v>154.4</c:v>
                </c:pt>
                <c:pt idx="21">
                  <c:v>151.5</c:v>
                </c:pt>
                <c:pt idx="22">
                  <c:v>156</c:v>
                </c:pt>
                <c:pt idx="23">
                  <c:v>152.5</c:v>
                </c:pt>
                <c:pt idx="24">
                  <c:v>152</c:v>
                </c:pt>
                <c:pt idx="25">
                  <c:v>152.4</c:v>
                </c:pt>
                <c:pt idx="26">
                  <c:v>154</c:v>
                </c:pt>
                <c:pt idx="27">
                  <c:v>154.30000000000001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75840"/>
        <c:axId val="90274048"/>
      </c:scatterChart>
      <c:valAx>
        <c:axId val="90262528"/>
        <c:scaling>
          <c:orientation val="minMax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90272512"/>
        <c:crosses val="autoZero"/>
        <c:crossBetween val="midCat"/>
      </c:valAx>
      <c:valAx>
        <c:axId val="90272512"/>
        <c:scaling>
          <c:orientation val="minMax"/>
          <c:max val="0.5"/>
          <c:min val="0.30000000000000004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90262528"/>
        <c:crosses val="autoZero"/>
        <c:crossBetween val="midCat"/>
      </c:valAx>
      <c:valAx>
        <c:axId val="90274048"/>
        <c:scaling>
          <c:orientation val="minMax"/>
          <c:max val="170"/>
          <c:min val="150"/>
        </c:scaling>
        <c:delete val="0"/>
        <c:axPos val="r"/>
        <c:numFmt formatCode="0.0" sourceLinked="1"/>
        <c:majorTickMark val="out"/>
        <c:minorTickMark val="none"/>
        <c:tickLblPos val="nextTo"/>
        <c:crossAx val="90275840"/>
        <c:crosses val="max"/>
        <c:crossBetween val="midCat"/>
      </c:valAx>
      <c:valAx>
        <c:axId val="90275840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902740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8946658239612625"/>
          <c:y val="0.14099577651229731"/>
          <c:w val="0.18221942401366661"/>
          <c:h val="0.12476352825888237"/>
        </c:manualLayout>
      </c:layout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384016507340643E-2"/>
          <c:y val="1.5320424302368298E-2"/>
          <c:w val="0.8952518047202096"/>
          <c:h val="0.95011066948109368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Taul1!$K$4:$K$5</c:f>
              <c:strCache>
                <c:ptCount val="1"/>
                <c:pt idx="0">
                  <c:v>Dp_höyr kPa</c:v>
                </c:pt>
              </c:strCache>
            </c:strRef>
          </c:tx>
          <c:trendline>
            <c:trendlineType val="linear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Taul1!$K$6:$K$33</c:f>
              <c:numCache>
                <c:formatCode>0.0</c:formatCode>
                <c:ptCount val="28"/>
                <c:pt idx="0">
                  <c:v>21</c:v>
                </c:pt>
                <c:pt idx="1">
                  <c:v>21.5</c:v>
                </c:pt>
                <c:pt idx="2">
                  <c:v>21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  <c:pt idx="6">
                  <c:v>21.5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21.2</c:v>
                </c:pt>
                <c:pt idx="15">
                  <c:v>21.5</c:v>
                </c:pt>
                <c:pt idx="16">
                  <c:v>21.2</c:v>
                </c:pt>
                <c:pt idx="17">
                  <c:v>21.5</c:v>
                </c:pt>
                <c:pt idx="18">
                  <c:v>21.5</c:v>
                </c:pt>
                <c:pt idx="19">
                  <c:v>20.5</c:v>
                </c:pt>
                <c:pt idx="20">
                  <c:v>20.5</c:v>
                </c:pt>
                <c:pt idx="21">
                  <c:v>21.5</c:v>
                </c:pt>
                <c:pt idx="22">
                  <c:v>20.5</c:v>
                </c:pt>
                <c:pt idx="23">
                  <c:v>20.5</c:v>
                </c:pt>
                <c:pt idx="24">
                  <c:v>21</c:v>
                </c:pt>
                <c:pt idx="25">
                  <c:v>20.5</c:v>
                </c:pt>
                <c:pt idx="26">
                  <c:v>20.5</c:v>
                </c:pt>
                <c:pt idx="27">
                  <c:v>20.5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Taul1!$L$4:$L$5</c:f>
              <c:strCache>
                <c:ptCount val="1"/>
                <c:pt idx="0">
                  <c:v>Dp_keräin kPa</c:v>
                </c:pt>
              </c:strCache>
            </c:strRef>
          </c:tx>
          <c:trendline>
            <c:trendlineType val="linear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Taul1!$L$6:$L$33</c:f>
              <c:numCache>
                <c:formatCode>0.0</c:formatCode>
                <c:ptCount val="28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40.5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41.5</c:v>
                </c:pt>
                <c:pt idx="8">
                  <c:v>41</c:v>
                </c:pt>
                <c:pt idx="9">
                  <c:v>42</c:v>
                </c:pt>
                <c:pt idx="10">
                  <c:v>41</c:v>
                </c:pt>
                <c:pt idx="11">
                  <c:v>42</c:v>
                </c:pt>
                <c:pt idx="12">
                  <c:v>41.5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42</c:v>
                </c:pt>
                <c:pt idx="20">
                  <c:v>42.5</c:v>
                </c:pt>
                <c:pt idx="21">
                  <c:v>42</c:v>
                </c:pt>
                <c:pt idx="22">
                  <c:v>42.3</c:v>
                </c:pt>
                <c:pt idx="23">
                  <c:v>42.5</c:v>
                </c:pt>
                <c:pt idx="24">
                  <c:v>42.5</c:v>
                </c:pt>
                <c:pt idx="25">
                  <c:v>42</c:v>
                </c:pt>
                <c:pt idx="26">
                  <c:v>42.699999999999996</c:v>
                </c:pt>
                <c:pt idx="27">
                  <c:v>42.5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Taul1!$N$4:$N$5</c:f>
              <c:strCache>
                <c:ptCount val="1"/>
                <c:pt idx="0">
                  <c:v>F l/s</c:v>
                </c:pt>
              </c:strCache>
            </c:strRef>
          </c:tx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Taul1!$N$6:$N$33</c:f>
              <c:numCache>
                <c:formatCode>0.000</c:formatCode>
                <c:ptCount val="28"/>
                <c:pt idx="0">
                  <c:v>0.39166666666666661</c:v>
                </c:pt>
                <c:pt idx="1">
                  <c:v>0.39166666666666661</c:v>
                </c:pt>
                <c:pt idx="2">
                  <c:v>0.39166666666666661</c:v>
                </c:pt>
                <c:pt idx="3">
                  <c:v>0.39166666666666661</c:v>
                </c:pt>
                <c:pt idx="4">
                  <c:v>0.39305555555555555</c:v>
                </c:pt>
                <c:pt idx="5">
                  <c:v>0.39444444444444443</c:v>
                </c:pt>
                <c:pt idx="6">
                  <c:v>0.39444444444444443</c:v>
                </c:pt>
                <c:pt idx="7">
                  <c:v>0.39444444444444443</c:v>
                </c:pt>
                <c:pt idx="8">
                  <c:v>0.3972222222222222</c:v>
                </c:pt>
                <c:pt idx="9">
                  <c:v>0.39444444444444443</c:v>
                </c:pt>
                <c:pt idx="10">
                  <c:v>0.3972222222222222</c:v>
                </c:pt>
                <c:pt idx="11">
                  <c:v>0.39583333333333331</c:v>
                </c:pt>
                <c:pt idx="12">
                  <c:v>0.3972222222222222</c:v>
                </c:pt>
                <c:pt idx="13">
                  <c:v>0.3972222222222222</c:v>
                </c:pt>
                <c:pt idx="14">
                  <c:v>0.3972222222222222</c:v>
                </c:pt>
                <c:pt idx="15">
                  <c:v>0.3972222222222222</c:v>
                </c:pt>
                <c:pt idx="16">
                  <c:v>0.3972222222222222</c:v>
                </c:pt>
                <c:pt idx="17">
                  <c:v>0.39999999999999997</c:v>
                </c:pt>
                <c:pt idx="18">
                  <c:v>0.39999999999999997</c:v>
                </c:pt>
                <c:pt idx="19">
                  <c:v>0.39444444444444443</c:v>
                </c:pt>
                <c:pt idx="20">
                  <c:v>0.39444444444444443</c:v>
                </c:pt>
                <c:pt idx="21">
                  <c:v>0.39999999999999997</c:v>
                </c:pt>
                <c:pt idx="22">
                  <c:v>0.3972222222222222</c:v>
                </c:pt>
                <c:pt idx="23">
                  <c:v>0.3972222222222222</c:v>
                </c:pt>
                <c:pt idx="24">
                  <c:v>0.3972222222222222</c:v>
                </c:pt>
                <c:pt idx="25">
                  <c:v>0.3972222222222222</c:v>
                </c:pt>
                <c:pt idx="26">
                  <c:v>0.39861111111111114</c:v>
                </c:pt>
                <c:pt idx="27">
                  <c:v>0.39999999999999997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10944"/>
        <c:axId val="91012480"/>
      </c:scatterChart>
      <c:scatterChart>
        <c:scatterStyle val="lineMarker"/>
        <c:varyColors val="0"/>
        <c:ser>
          <c:idx val="4"/>
          <c:order val="3"/>
          <c:tx>
            <c:strRef>
              <c:f>Taul1!$M$4:$M$5</c:f>
              <c:strCache>
                <c:ptCount val="1"/>
                <c:pt idx="0">
                  <c:v>Dp_kok kPa</c:v>
                </c:pt>
              </c:strCache>
            </c:strRef>
          </c:tx>
          <c:trendline>
            <c:trendlineType val="linear"/>
            <c:forward val="1.5"/>
            <c:backward val="1.5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Taul1!$M$6:$M$33</c:f>
              <c:numCache>
                <c:formatCode>0.0</c:formatCode>
                <c:ptCount val="28"/>
                <c:pt idx="0">
                  <c:v>62</c:v>
                </c:pt>
                <c:pt idx="1">
                  <c:v>62.5</c:v>
                </c:pt>
                <c:pt idx="2">
                  <c:v>62</c:v>
                </c:pt>
                <c:pt idx="3">
                  <c:v>62</c:v>
                </c:pt>
                <c:pt idx="4">
                  <c:v>62.5</c:v>
                </c:pt>
                <c:pt idx="5">
                  <c:v>62.5</c:v>
                </c:pt>
                <c:pt idx="6">
                  <c:v>62.5</c:v>
                </c:pt>
                <c:pt idx="7">
                  <c:v>62.5</c:v>
                </c:pt>
                <c:pt idx="8">
                  <c:v>62</c:v>
                </c:pt>
                <c:pt idx="9">
                  <c:v>63</c:v>
                </c:pt>
                <c:pt idx="10">
                  <c:v>62</c:v>
                </c:pt>
                <c:pt idx="11">
                  <c:v>63</c:v>
                </c:pt>
                <c:pt idx="12">
                  <c:v>62.5</c:v>
                </c:pt>
                <c:pt idx="13">
                  <c:v>62</c:v>
                </c:pt>
                <c:pt idx="14">
                  <c:v>62.2</c:v>
                </c:pt>
                <c:pt idx="15">
                  <c:v>62.5</c:v>
                </c:pt>
                <c:pt idx="16">
                  <c:v>62.2</c:v>
                </c:pt>
                <c:pt idx="17">
                  <c:v>62.5</c:v>
                </c:pt>
                <c:pt idx="18">
                  <c:v>62.5</c:v>
                </c:pt>
                <c:pt idx="19">
                  <c:v>62.5</c:v>
                </c:pt>
                <c:pt idx="20">
                  <c:v>63</c:v>
                </c:pt>
                <c:pt idx="21">
                  <c:v>63.5</c:v>
                </c:pt>
                <c:pt idx="22">
                  <c:v>62.8</c:v>
                </c:pt>
                <c:pt idx="23">
                  <c:v>63</c:v>
                </c:pt>
                <c:pt idx="24">
                  <c:v>63.5</c:v>
                </c:pt>
                <c:pt idx="25">
                  <c:v>62.5</c:v>
                </c:pt>
                <c:pt idx="26">
                  <c:v>63.199999999999996</c:v>
                </c:pt>
                <c:pt idx="27">
                  <c:v>63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40384"/>
        <c:axId val="91038848"/>
      </c:scatterChart>
      <c:valAx>
        <c:axId val="91010944"/>
        <c:scaling>
          <c:orientation val="minMax"/>
          <c:max val="6"/>
          <c:min val="0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91012480"/>
        <c:crosses val="autoZero"/>
        <c:crossBetween val="midCat"/>
      </c:valAx>
      <c:valAx>
        <c:axId val="91012480"/>
        <c:scaling>
          <c:orientation val="minMax"/>
          <c:max val="45"/>
          <c:min val="20"/>
        </c:scaling>
        <c:delete val="0"/>
        <c:axPos val="l"/>
        <c:majorGridlines/>
        <c:minorGridlines>
          <c:spPr>
            <a:ln>
              <a:solidFill>
                <a:schemeClr val="tx1">
                  <a:tint val="50000"/>
                  <a:shade val="95000"/>
                  <a:satMod val="105000"/>
                </a:schemeClr>
              </a:solidFill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91010944"/>
        <c:crosses val="autoZero"/>
        <c:crossBetween val="midCat"/>
        <c:majorUnit val="5"/>
        <c:minorUnit val="1"/>
      </c:valAx>
      <c:valAx>
        <c:axId val="91038848"/>
        <c:scaling>
          <c:orientation val="minMax"/>
          <c:max val="70"/>
          <c:min val="60"/>
        </c:scaling>
        <c:delete val="0"/>
        <c:axPos val="r"/>
        <c:minorGridlines>
          <c:spPr>
            <a:ln>
              <a:noFill/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91040384"/>
        <c:crosses val="max"/>
        <c:crossBetween val="midCat"/>
      </c:valAx>
      <c:valAx>
        <c:axId val="91040384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910388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114743269409437"/>
          <c:y val="0.20861112979355426"/>
          <c:w val="0.18221942401366661"/>
          <c:h val="0.12476352825888237"/>
        </c:manualLayout>
      </c:layout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647853452276293E-2"/>
          <c:y val="7.4647455715072905E-2"/>
          <c:w val="0.8952518047202096"/>
          <c:h val="0.89767427305889447"/>
        </c:manualLayout>
      </c:layout>
      <c:scatterChart>
        <c:scatterStyle val="lineMarker"/>
        <c:varyColors val="0"/>
        <c:ser>
          <c:idx val="1"/>
          <c:order val="1"/>
          <c:tx>
            <c:strRef>
              <c:f>Taul1!$L$4:$L$5</c:f>
              <c:strCache>
                <c:ptCount val="1"/>
                <c:pt idx="0">
                  <c:v>Dp_keräin kPa</c:v>
                </c:pt>
              </c:strCache>
            </c:strRef>
          </c:tx>
          <c:spPr>
            <a:ln w="22225"/>
          </c:spPr>
          <c:marker>
            <c:symbol val="circle"/>
            <c:size val="5"/>
          </c:marker>
          <c:trendline>
            <c:spPr>
              <a:ln w="31750"/>
            </c:spPr>
            <c:trendlineType val="linear"/>
            <c:forward val="1.5"/>
            <c:backward val="1.5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Taul1!$L$6:$L$33</c:f>
              <c:numCache>
                <c:formatCode>0.0</c:formatCode>
                <c:ptCount val="28"/>
                <c:pt idx="0">
                  <c:v>41</c:v>
                </c:pt>
                <c:pt idx="1">
                  <c:v>41</c:v>
                </c:pt>
                <c:pt idx="2">
                  <c:v>41</c:v>
                </c:pt>
                <c:pt idx="3">
                  <c:v>40.5</c:v>
                </c:pt>
                <c:pt idx="4">
                  <c:v>41</c:v>
                </c:pt>
                <c:pt idx="5">
                  <c:v>41</c:v>
                </c:pt>
                <c:pt idx="6">
                  <c:v>41</c:v>
                </c:pt>
                <c:pt idx="7">
                  <c:v>41.5</c:v>
                </c:pt>
                <c:pt idx="8">
                  <c:v>41</c:v>
                </c:pt>
                <c:pt idx="9">
                  <c:v>42</c:v>
                </c:pt>
                <c:pt idx="10">
                  <c:v>41</c:v>
                </c:pt>
                <c:pt idx="11">
                  <c:v>42</c:v>
                </c:pt>
                <c:pt idx="12">
                  <c:v>41.5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42</c:v>
                </c:pt>
                <c:pt idx="20">
                  <c:v>42.5</c:v>
                </c:pt>
                <c:pt idx="21">
                  <c:v>42</c:v>
                </c:pt>
                <c:pt idx="22">
                  <c:v>42.3</c:v>
                </c:pt>
                <c:pt idx="23">
                  <c:v>42.5</c:v>
                </c:pt>
                <c:pt idx="24">
                  <c:v>42.5</c:v>
                </c:pt>
                <c:pt idx="25">
                  <c:v>42</c:v>
                </c:pt>
                <c:pt idx="26">
                  <c:v>42.699999999999996</c:v>
                </c:pt>
                <c:pt idx="27">
                  <c:v>42.5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081344"/>
        <c:axId val="91361664"/>
      </c:scatterChart>
      <c:scatterChart>
        <c:scatterStyle val="lineMarker"/>
        <c:varyColors val="0"/>
        <c:ser>
          <c:idx val="0"/>
          <c:order val="0"/>
          <c:tx>
            <c:strRef>
              <c:f>Taul1!$K$4:$K$5</c:f>
              <c:strCache>
                <c:ptCount val="1"/>
                <c:pt idx="0">
                  <c:v>Dp_höyr kPa</c:v>
                </c:pt>
              </c:strCache>
            </c:strRef>
          </c:tx>
          <c:spPr>
            <a:ln w="22225"/>
          </c:spPr>
          <c:trendline>
            <c:spPr>
              <a:ln w="28575"/>
            </c:spPr>
            <c:trendlineType val="linear"/>
            <c:forward val="1.9000000000000001"/>
            <c:backward val="1.5"/>
            <c:dispRSqr val="0"/>
            <c:dispEq val="0"/>
          </c:trendline>
          <c:xVal>
            <c:numRef>
              <c:f>Taul1!$J$6:$J$33</c:f>
              <c:numCache>
                <c:formatCode>0.0</c:formatCode>
                <c:ptCount val="28"/>
                <c:pt idx="0">
                  <c:v>1.4</c:v>
                </c:pt>
                <c:pt idx="1">
                  <c:v>1.45</c:v>
                </c:pt>
                <c:pt idx="2">
                  <c:v>1.6</c:v>
                </c:pt>
                <c:pt idx="3">
                  <c:v>1.7000000000000002</c:v>
                </c:pt>
                <c:pt idx="4">
                  <c:v>1.9</c:v>
                </c:pt>
                <c:pt idx="5">
                  <c:v>2.0499999999999998</c:v>
                </c:pt>
                <c:pt idx="6">
                  <c:v>2.15</c:v>
                </c:pt>
                <c:pt idx="7">
                  <c:v>2.25</c:v>
                </c:pt>
                <c:pt idx="8">
                  <c:v>2.6</c:v>
                </c:pt>
                <c:pt idx="9">
                  <c:v>2.8</c:v>
                </c:pt>
                <c:pt idx="10">
                  <c:v>2.8000000000000003</c:v>
                </c:pt>
                <c:pt idx="11">
                  <c:v>2.9499999999999997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3.0999999999999996</c:v>
                </c:pt>
                <c:pt idx="20">
                  <c:v>3.2</c:v>
                </c:pt>
                <c:pt idx="21">
                  <c:v>3.7</c:v>
                </c:pt>
                <c:pt idx="22">
                  <c:v>3.8</c:v>
                </c:pt>
                <c:pt idx="23">
                  <c:v>3.9</c:v>
                </c:pt>
                <c:pt idx="24">
                  <c:v>4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4.5999999999999996</c:v>
                </c:pt>
              </c:numCache>
            </c:numRef>
          </c:xVal>
          <c:yVal>
            <c:numRef>
              <c:f>Taul1!$K$6:$K$33</c:f>
              <c:numCache>
                <c:formatCode>0.0</c:formatCode>
                <c:ptCount val="28"/>
                <c:pt idx="0">
                  <c:v>21</c:v>
                </c:pt>
                <c:pt idx="1">
                  <c:v>21.5</c:v>
                </c:pt>
                <c:pt idx="2">
                  <c:v>21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  <c:pt idx="6">
                  <c:v>21.5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21.2</c:v>
                </c:pt>
                <c:pt idx="15">
                  <c:v>21.5</c:v>
                </c:pt>
                <c:pt idx="16">
                  <c:v>21.2</c:v>
                </c:pt>
                <c:pt idx="17">
                  <c:v>21.5</c:v>
                </c:pt>
                <c:pt idx="18">
                  <c:v>21.5</c:v>
                </c:pt>
                <c:pt idx="19">
                  <c:v>20.5</c:v>
                </c:pt>
                <c:pt idx="20">
                  <c:v>20.5</c:v>
                </c:pt>
                <c:pt idx="21">
                  <c:v>21.5</c:v>
                </c:pt>
                <c:pt idx="22">
                  <c:v>20.5</c:v>
                </c:pt>
                <c:pt idx="23">
                  <c:v>20.5</c:v>
                </c:pt>
                <c:pt idx="24">
                  <c:v>21</c:v>
                </c:pt>
                <c:pt idx="25">
                  <c:v>20.5</c:v>
                </c:pt>
                <c:pt idx="26">
                  <c:v>20.5</c:v>
                </c:pt>
                <c:pt idx="27">
                  <c:v>20.5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364736"/>
        <c:axId val="91363200"/>
      </c:scatterChart>
      <c:valAx>
        <c:axId val="91081344"/>
        <c:scaling>
          <c:orientation val="minMax"/>
          <c:max val="6"/>
          <c:min val="0"/>
        </c:scaling>
        <c:delete val="0"/>
        <c:axPos val="b"/>
        <c:majorGridlines/>
        <c:numFmt formatCode="0.0" sourceLinked="1"/>
        <c:majorTickMark val="out"/>
        <c:minorTickMark val="none"/>
        <c:tickLblPos val="nextTo"/>
        <c:crossAx val="91361664"/>
        <c:crosses val="autoZero"/>
        <c:crossBetween val="midCat"/>
      </c:valAx>
      <c:valAx>
        <c:axId val="91361664"/>
        <c:scaling>
          <c:orientation val="minMax"/>
          <c:max val="45"/>
          <c:min val="3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91081344"/>
        <c:crosses val="autoZero"/>
        <c:crossBetween val="midCat"/>
      </c:valAx>
      <c:valAx>
        <c:axId val="91363200"/>
        <c:scaling>
          <c:orientation val="minMax"/>
          <c:max val="30"/>
          <c:min val="20"/>
        </c:scaling>
        <c:delete val="0"/>
        <c:axPos val="r"/>
        <c:numFmt formatCode="0.0" sourceLinked="1"/>
        <c:majorTickMark val="out"/>
        <c:minorTickMark val="none"/>
        <c:tickLblPos val="nextTo"/>
        <c:crossAx val="91364736"/>
        <c:crosses val="max"/>
        <c:crossBetween val="midCat"/>
      </c:valAx>
      <c:valAx>
        <c:axId val="91364736"/>
        <c:scaling>
          <c:orientation val="minMax"/>
        </c:scaling>
        <c:delete val="1"/>
        <c:axPos val="b"/>
        <c:numFmt formatCode="0.0" sourceLinked="1"/>
        <c:majorTickMark val="out"/>
        <c:minorTickMark val="none"/>
        <c:tickLblPos val="nextTo"/>
        <c:crossAx val="913632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8534817861160503"/>
          <c:y val="7.6140233569050836E-2"/>
          <c:w val="0.18221942401366661"/>
          <c:h val="0.12476352825888237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0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0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80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tabSelected="1" zoomScale="80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67438" cy="9215438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167438" cy="9215438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6167438" cy="9215438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6167438" cy="9215438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0.28185</cdr:x>
      <cdr:y>0.01421</cdr:y>
    </cdr:from>
    <cdr:to>
      <cdr:x>0.76062</cdr:x>
      <cdr:y>0.07235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1738313" y="130969"/>
          <a:ext cx="2952750" cy="5357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Painehäviö lämpötilan funktiona</a:t>
          </a:r>
        </a:p>
      </cdr:txBody>
    </cdr:sp>
  </cdr:relSizeAnchor>
  <cdr:relSizeAnchor xmlns:cdr="http://schemas.openxmlformats.org/drawingml/2006/chartDrawing">
    <cdr:from>
      <cdr:x>0.31274</cdr:x>
      <cdr:y>0.28424</cdr:y>
    </cdr:from>
    <cdr:to>
      <cdr:x>0.4749</cdr:x>
      <cdr:y>0.34625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1928813" y="2619375"/>
          <a:ext cx="100012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Kerääjä</a:t>
          </a:r>
        </a:p>
      </cdr:txBody>
    </cdr:sp>
  </cdr:relSizeAnchor>
  <cdr:relSizeAnchor xmlns:cdr="http://schemas.openxmlformats.org/drawingml/2006/chartDrawing">
    <cdr:from>
      <cdr:x>0.36873</cdr:x>
      <cdr:y>0.78682</cdr:y>
    </cdr:from>
    <cdr:to>
      <cdr:x>0.51699</cdr:x>
      <cdr:y>0.88605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2274094" y="725090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1600" b="1"/>
            <a:t>Höyrystin</a:t>
          </a:r>
        </a:p>
      </cdr:txBody>
    </cdr:sp>
  </cdr:relSizeAnchor>
  <cdr:relSizeAnchor xmlns:cdr="http://schemas.openxmlformats.org/drawingml/2006/chartDrawing">
    <cdr:from>
      <cdr:x>0.81892</cdr:x>
      <cdr:y>0.95375</cdr:y>
    </cdr:from>
    <cdr:to>
      <cdr:x>0.92278</cdr:x>
      <cdr:y>0.99871</cdr:y>
    </cdr:to>
    <cdr:sp macro="" textlink="">
      <cdr:nvSpPr>
        <cdr:cNvPr id="5" name="Tekstiruutu 4"/>
        <cdr:cNvSpPr txBox="1"/>
      </cdr:nvSpPr>
      <cdr:spPr>
        <a:xfrm xmlns:a="http://schemas.openxmlformats.org/drawingml/2006/main">
          <a:off x="5050633" y="8789195"/>
          <a:ext cx="640555" cy="4143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i-FI" sz="1600" b="1"/>
            <a:t>T (C)</a:t>
          </a:r>
        </a:p>
      </cdr:txBody>
    </cdr:sp>
  </cdr:relSizeAnchor>
  <cdr:relSizeAnchor xmlns:cdr="http://schemas.openxmlformats.org/drawingml/2006/chartDrawing">
    <cdr:from>
      <cdr:x>0.00579</cdr:x>
      <cdr:y>0.03488</cdr:y>
    </cdr:from>
    <cdr:to>
      <cdr:x>0.16216</cdr:x>
      <cdr:y>0.07106</cdr:y>
    </cdr:to>
    <cdr:sp macro="" textlink="">
      <cdr:nvSpPr>
        <cdr:cNvPr id="6" name="Tekstiruutu 5"/>
        <cdr:cNvSpPr txBox="1"/>
      </cdr:nvSpPr>
      <cdr:spPr>
        <a:xfrm xmlns:a="http://schemas.openxmlformats.org/drawingml/2006/main">
          <a:off x="35719" y="321469"/>
          <a:ext cx="964406" cy="3333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Dp (KPa)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3"/>
  <sheetViews>
    <sheetView workbookViewId="0">
      <selection activeCell="G36" sqref="G36"/>
    </sheetView>
  </sheetViews>
  <sheetFormatPr defaultRowHeight="15" x14ac:dyDescent="0.25"/>
  <cols>
    <col min="2" max="8" width="9.140625" style="1"/>
    <col min="9" max="9" width="6.140625" style="1" customWidth="1"/>
    <col min="10" max="21" width="9.140625" style="1"/>
  </cols>
  <sheetData>
    <row r="2" spans="2:15" x14ac:dyDescent="0.25">
      <c r="B2" s="2" t="s">
        <v>0</v>
      </c>
    </row>
    <row r="4" spans="2:15" x14ac:dyDescent="0.25">
      <c r="B4" s="1" t="s">
        <v>1</v>
      </c>
      <c r="C4" s="1" t="s">
        <v>10</v>
      </c>
      <c r="D4" s="1" t="s">
        <v>11</v>
      </c>
      <c r="E4" s="1" t="s">
        <v>2</v>
      </c>
      <c r="F4" s="1" t="s">
        <v>3</v>
      </c>
      <c r="G4" s="1" t="s">
        <v>4</v>
      </c>
      <c r="H4" s="1" t="s">
        <v>5</v>
      </c>
      <c r="J4" s="1" t="s">
        <v>13</v>
      </c>
      <c r="K4" s="1" t="s">
        <v>14</v>
      </c>
      <c r="L4" s="1" t="s">
        <v>15</v>
      </c>
      <c r="M4" s="1" t="s">
        <v>19</v>
      </c>
      <c r="N4" s="1" t="s">
        <v>4</v>
      </c>
      <c r="O4" s="1" t="s">
        <v>16</v>
      </c>
    </row>
    <row r="5" spans="2:15" x14ac:dyDescent="0.25">
      <c r="B5" s="1" t="s">
        <v>12</v>
      </c>
      <c r="C5" s="1" t="s">
        <v>9</v>
      </c>
      <c r="D5" s="1" t="s">
        <v>9</v>
      </c>
      <c r="E5" s="1" t="s">
        <v>8</v>
      </c>
      <c r="F5" s="1" t="s">
        <v>8</v>
      </c>
      <c r="G5" s="1" t="s">
        <v>7</v>
      </c>
      <c r="H5" s="1" t="s">
        <v>6</v>
      </c>
      <c r="J5" s="1" t="s">
        <v>9</v>
      </c>
      <c r="K5" s="1" t="s">
        <v>17</v>
      </c>
      <c r="L5" s="1" t="s">
        <v>17</v>
      </c>
      <c r="M5" s="1" t="s">
        <v>17</v>
      </c>
      <c r="N5" s="1" t="s">
        <v>18</v>
      </c>
      <c r="O5" s="1" t="s">
        <v>6</v>
      </c>
    </row>
    <row r="6" spans="2:15" x14ac:dyDescent="0.25">
      <c r="B6" s="3">
        <v>0.4513888888888889</v>
      </c>
      <c r="C6" s="4">
        <v>2.8</v>
      </c>
      <c r="D6" s="4">
        <v>0</v>
      </c>
      <c r="E6" s="5">
        <v>0.21</v>
      </c>
      <c r="F6" s="5">
        <v>0.41</v>
      </c>
      <c r="G6" s="5">
        <v>1.41</v>
      </c>
      <c r="H6" s="4">
        <v>155</v>
      </c>
      <c r="J6" s="4">
        <f t="shared" ref="J6:J33" si="0">(C6+D6)/2</f>
        <v>1.4</v>
      </c>
      <c r="K6" s="4">
        <f t="shared" ref="K6:K33" si="1">E6*100</f>
        <v>21</v>
      </c>
      <c r="L6" s="4">
        <f t="shared" ref="L6:L33" si="2">F6*100</f>
        <v>41</v>
      </c>
      <c r="M6" s="4">
        <f t="shared" ref="M6:M33" si="3">K6+L6</f>
        <v>62</v>
      </c>
      <c r="N6" s="5">
        <f t="shared" ref="N6:N33" si="4">G6/3.6</f>
        <v>0.39166666666666661</v>
      </c>
      <c r="O6" s="4">
        <f t="shared" ref="O6:O33" si="5">H6</f>
        <v>155</v>
      </c>
    </row>
    <row r="7" spans="2:15" x14ac:dyDescent="0.25">
      <c r="B7" s="3">
        <v>0.44791666666666669</v>
      </c>
      <c r="C7" s="4">
        <v>2.9</v>
      </c>
      <c r="D7" s="4">
        <v>0</v>
      </c>
      <c r="E7" s="5">
        <v>0.215</v>
      </c>
      <c r="F7" s="5">
        <v>0.41</v>
      </c>
      <c r="G7" s="5">
        <v>1.41</v>
      </c>
      <c r="H7" s="4">
        <v>155.5</v>
      </c>
      <c r="J7" s="4">
        <f t="shared" si="0"/>
        <v>1.45</v>
      </c>
      <c r="K7" s="4">
        <f t="shared" si="1"/>
        <v>21.5</v>
      </c>
      <c r="L7" s="4">
        <f t="shared" si="2"/>
        <v>41</v>
      </c>
      <c r="M7" s="4">
        <f t="shared" si="3"/>
        <v>62.5</v>
      </c>
      <c r="N7" s="5">
        <f t="shared" si="4"/>
        <v>0.39166666666666661</v>
      </c>
      <c r="O7" s="4">
        <f t="shared" si="5"/>
        <v>155.5</v>
      </c>
    </row>
    <row r="8" spans="2:15" x14ac:dyDescent="0.25">
      <c r="B8" s="3">
        <v>0.4375</v>
      </c>
      <c r="C8" s="4">
        <v>3.1</v>
      </c>
      <c r="D8" s="4">
        <v>0.1</v>
      </c>
      <c r="E8" s="5">
        <v>0.21</v>
      </c>
      <c r="F8" s="5">
        <v>0.41</v>
      </c>
      <c r="G8" s="5">
        <v>1.41</v>
      </c>
      <c r="H8" s="4">
        <v>155.5</v>
      </c>
      <c r="J8" s="4">
        <f t="shared" si="0"/>
        <v>1.6</v>
      </c>
      <c r="K8" s="4">
        <f t="shared" si="1"/>
        <v>21</v>
      </c>
      <c r="L8" s="4">
        <f t="shared" si="2"/>
        <v>41</v>
      </c>
      <c r="M8" s="4">
        <f t="shared" si="3"/>
        <v>62</v>
      </c>
      <c r="N8" s="5">
        <f t="shared" si="4"/>
        <v>0.39166666666666661</v>
      </c>
      <c r="O8" s="4">
        <f t="shared" si="5"/>
        <v>155.5</v>
      </c>
    </row>
    <row r="9" spans="2:15" x14ac:dyDescent="0.25">
      <c r="B9" s="3">
        <v>0.43055555555555558</v>
      </c>
      <c r="C9" s="4">
        <v>3.2</v>
      </c>
      <c r="D9" s="4">
        <v>0.2</v>
      </c>
      <c r="E9" s="5">
        <v>0.215</v>
      </c>
      <c r="F9" s="5">
        <v>0.40500000000000003</v>
      </c>
      <c r="G9" s="5">
        <v>1.41</v>
      </c>
      <c r="H9" s="4">
        <v>154.5</v>
      </c>
      <c r="J9" s="4">
        <f t="shared" si="0"/>
        <v>1.7000000000000002</v>
      </c>
      <c r="K9" s="4">
        <f t="shared" si="1"/>
        <v>21.5</v>
      </c>
      <c r="L9" s="4">
        <f t="shared" si="2"/>
        <v>40.5</v>
      </c>
      <c r="M9" s="4">
        <f t="shared" si="3"/>
        <v>62</v>
      </c>
      <c r="N9" s="5">
        <f t="shared" si="4"/>
        <v>0.39166666666666661</v>
      </c>
      <c r="O9" s="4">
        <f t="shared" si="5"/>
        <v>154.5</v>
      </c>
    </row>
    <row r="10" spans="2:15" x14ac:dyDescent="0.25">
      <c r="B10" s="3">
        <v>0.42361111111111199</v>
      </c>
      <c r="C10" s="4">
        <v>3.4</v>
      </c>
      <c r="D10" s="4">
        <v>0.4</v>
      </c>
      <c r="E10" s="5">
        <v>0.215</v>
      </c>
      <c r="F10" s="5">
        <v>0.41</v>
      </c>
      <c r="G10" s="5">
        <v>1.415</v>
      </c>
      <c r="H10" s="4">
        <v>154.69999999999999</v>
      </c>
      <c r="J10" s="4">
        <f t="shared" si="0"/>
        <v>1.9</v>
      </c>
      <c r="K10" s="4">
        <f t="shared" si="1"/>
        <v>21.5</v>
      </c>
      <c r="L10" s="4">
        <f t="shared" si="2"/>
        <v>41</v>
      </c>
      <c r="M10" s="4">
        <f t="shared" si="3"/>
        <v>62.5</v>
      </c>
      <c r="N10" s="5">
        <f t="shared" si="4"/>
        <v>0.39305555555555555</v>
      </c>
      <c r="O10" s="4">
        <f t="shared" si="5"/>
        <v>154.69999999999999</v>
      </c>
    </row>
    <row r="11" spans="2:15" x14ac:dyDescent="0.25">
      <c r="B11" s="3">
        <v>0.42013888888888901</v>
      </c>
      <c r="C11" s="4">
        <v>3.6</v>
      </c>
      <c r="D11" s="4">
        <v>0.5</v>
      </c>
      <c r="E11" s="5">
        <v>0.215</v>
      </c>
      <c r="F11" s="5">
        <v>0.41</v>
      </c>
      <c r="G11" s="5">
        <v>1.42</v>
      </c>
      <c r="H11" s="4">
        <v>154</v>
      </c>
      <c r="J11" s="4">
        <f t="shared" si="0"/>
        <v>2.0499999999999998</v>
      </c>
      <c r="K11" s="4">
        <f t="shared" si="1"/>
        <v>21.5</v>
      </c>
      <c r="L11" s="4">
        <f t="shared" si="2"/>
        <v>41</v>
      </c>
      <c r="M11" s="4">
        <f t="shared" si="3"/>
        <v>62.5</v>
      </c>
      <c r="N11" s="5">
        <f t="shared" si="4"/>
        <v>0.39444444444444443</v>
      </c>
      <c r="O11" s="4">
        <f t="shared" si="5"/>
        <v>154</v>
      </c>
    </row>
    <row r="12" spans="2:15" x14ac:dyDescent="0.25">
      <c r="B12" s="3">
        <v>0.41666666666666702</v>
      </c>
      <c r="C12" s="4">
        <v>3.7</v>
      </c>
      <c r="D12" s="4">
        <v>0.6</v>
      </c>
      <c r="E12" s="5">
        <v>0.215</v>
      </c>
      <c r="F12" s="5">
        <v>0.41</v>
      </c>
      <c r="G12" s="5">
        <v>1.42</v>
      </c>
      <c r="H12" s="4">
        <v>154.5</v>
      </c>
      <c r="J12" s="4">
        <f t="shared" si="0"/>
        <v>2.15</v>
      </c>
      <c r="K12" s="4">
        <f t="shared" si="1"/>
        <v>21.5</v>
      </c>
      <c r="L12" s="4">
        <f t="shared" si="2"/>
        <v>41</v>
      </c>
      <c r="M12" s="4">
        <f t="shared" si="3"/>
        <v>62.5</v>
      </c>
      <c r="N12" s="5">
        <f t="shared" si="4"/>
        <v>0.39444444444444443</v>
      </c>
      <c r="O12" s="4">
        <f t="shared" si="5"/>
        <v>154.5</v>
      </c>
    </row>
    <row r="13" spans="2:15" x14ac:dyDescent="0.25">
      <c r="B13" s="3">
        <v>0.41319444444444442</v>
      </c>
      <c r="C13" s="4">
        <v>3.8</v>
      </c>
      <c r="D13" s="4">
        <v>0.7</v>
      </c>
      <c r="E13" s="5">
        <v>0.21</v>
      </c>
      <c r="F13" s="5">
        <v>0.41499999999999998</v>
      </c>
      <c r="G13" s="5">
        <v>1.42</v>
      </c>
      <c r="H13" s="4">
        <v>155.19999999999999</v>
      </c>
      <c r="J13" s="4">
        <f t="shared" si="0"/>
        <v>2.25</v>
      </c>
      <c r="K13" s="4">
        <f t="shared" si="1"/>
        <v>21</v>
      </c>
      <c r="L13" s="4">
        <f t="shared" si="2"/>
        <v>41.5</v>
      </c>
      <c r="M13" s="4">
        <f t="shared" si="3"/>
        <v>62.5</v>
      </c>
      <c r="N13" s="5">
        <f t="shared" si="4"/>
        <v>0.39444444444444443</v>
      </c>
      <c r="O13" s="4">
        <f t="shared" si="5"/>
        <v>155.19999999999999</v>
      </c>
    </row>
    <row r="14" spans="2:15" x14ac:dyDescent="0.25">
      <c r="B14" s="3">
        <v>0.40972222222222199</v>
      </c>
      <c r="C14" s="4">
        <v>4.2</v>
      </c>
      <c r="D14" s="4">
        <v>1</v>
      </c>
      <c r="E14" s="5">
        <v>0.21</v>
      </c>
      <c r="F14" s="5">
        <v>0.41</v>
      </c>
      <c r="G14" s="5">
        <v>1.43</v>
      </c>
      <c r="H14" s="4">
        <v>155.30000000000001</v>
      </c>
      <c r="J14" s="4">
        <f t="shared" si="0"/>
        <v>2.6</v>
      </c>
      <c r="K14" s="4">
        <f t="shared" si="1"/>
        <v>21</v>
      </c>
      <c r="L14" s="4">
        <f t="shared" si="2"/>
        <v>41</v>
      </c>
      <c r="M14" s="4">
        <f t="shared" si="3"/>
        <v>62</v>
      </c>
      <c r="N14" s="5">
        <f t="shared" si="4"/>
        <v>0.3972222222222222</v>
      </c>
      <c r="O14" s="4">
        <f t="shared" si="5"/>
        <v>155.30000000000001</v>
      </c>
    </row>
    <row r="15" spans="2:15" x14ac:dyDescent="0.25">
      <c r="B15" s="3">
        <v>0.45902777777777781</v>
      </c>
      <c r="C15" s="4">
        <v>2.8</v>
      </c>
      <c r="D15" s="4">
        <v>2.8</v>
      </c>
      <c r="E15" s="5">
        <v>0.21</v>
      </c>
      <c r="F15" s="5">
        <v>0.42</v>
      </c>
      <c r="G15" s="5">
        <v>1.42</v>
      </c>
      <c r="H15" s="4">
        <v>155</v>
      </c>
      <c r="J15" s="4">
        <f t="shared" si="0"/>
        <v>2.8</v>
      </c>
      <c r="K15" s="4">
        <f t="shared" si="1"/>
        <v>21</v>
      </c>
      <c r="L15" s="4">
        <f t="shared" si="2"/>
        <v>42</v>
      </c>
      <c r="M15" s="4">
        <f t="shared" si="3"/>
        <v>63</v>
      </c>
      <c r="N15" s="5">
        <f t="shared" si="4"/>
        <v>0.39444444444444443</v>
      </c>
      <c r="O15" s="4">
        <f t="shared" si="5"/>
        <v>155</v>
      </c>
    </row>
    <row r="16" spans="2:15" x14ac:dyDescent="0.25">
      <c r="B16" s="3">
        <v>0.40833333333333299</v>
      </c>
      <c r="C16" s="4">
        <v>4.4000000000000004</v>
      </c>
      <c r="D16" s="4">
        <v>1.2</v>
      </c>
      <c r="E16" s="5">
        <v>0.21</v>
      </c>
      <c r="F16" s="5">
        <v>0.41</v>
      </c>
      <c r="G16" s="5">
        <v>1.43</v>
      </c>
      <c r="H16" s="4">
        <v>155.5</v>
      </c>
      <c r="J16" s="4">
        <f t="shared" si="0"/>
        <v>2.8000000000000003</v>
      </c>
      <c r="K16" s="4">
        <f t="shared" si="1"/>
        <v>21</v>
      </c>
      <c r="L16" s="4">
        <f t="shared" si="2"/>
        <v>41</v>
      </c>
      <c r="M16" s="4">
        <f t="shared" si="3"/>
        <v>62</v>
      </c>
      <c r="N16" s="5">
        <f t="shared" si="4"/>
        <v>0.3972222222222222</v>
      </c>
      <c r="O16" s="4">
        <f t="shared" si="5"/>
        <v>155.5</v>
      </c>
    </row>
    <row r="17" spans="2:15" x14ac:dyDescent="0.25">
      <c r="B17" s="3">
        <v>0.3979166666666667</v>
      </c>
      <c r="C17" s="4">
        <v>4.5999999999999996</v>
      </c>
      <c r="D17" s="4">
        <v>1.3</v>
      </c>
      <c r="E17" s="5">
        <v>0.21</v>
      </c>
      <c r="F17" s="5">
        <v>0.42</v>
      </c>
      <c r="G17" s="5">
        <v>1.425</v>
      </c>
      <c r="H17" s="4">
        <v>155</v>
      </c>
      <c r="J17" s="4">
        <f t="shared" si="0"/>
        <v>2.9499999999999997</v>
      </c>
      <c r="K17" s="4">
        <f t="shared" si="1"/>
        <v>21</v>
      </c>
      <c r="L17" s="4">
        <f t="shared" si="2"/>
        <v>42</v>
      </c>
      <c r="M17" s="4">
        <f t="shared" si="3"/>
        <v>63</v>
      </c>
      <c r="N17" s="5">
        <f t="shared" si="4"/>
        <v>0.39583333333333331</v>
      </c>
      <c r="O17" s="4">
        <f t="shared" si="5"/>
        <v>155</v>
      </c>
    </row>
    <row r="18" spans="2:15" x14ac:dyDescent="0.25">
      <c r="B18" s="3">
        <v>0.39930555555555602</v>
      </c>
      <c r="C18" s="4">
        <v>4.5999999999999996</v>
      </c>
      <c r="D18" s="4">
        <v>1.4</v>
      </c>
      <c r="E18" s="5">
        <v>0.21</v>
      </c>
      <c r="F18" s="5">
        <v>0.41499999999999998</v>
      </c>
      <c r="G18" s="5">
        <v>1.43</v>
      </c>
      <c r="H18" s="4">
        <v>153.5</v>
      </c>
      <c r="J18" s="4">
        <f t="shared" si="0"/>
        <v>3</v>
      </c>
      <c r="K18" s="4">
        <f t="shared" si="1"/>
        <v>21</v>
      </c>
      <c r="L18" s="4">
        <f t="shared" si="2"/>
        <v>41.5</v>
      </c>
      <c r="M18" s="4">
        <f t="shared" si="3"/>
        <v>62.5</v>
      </c>
      <c r="N18" s="5">
        <f t="shared" si="4"/>
        <v>0.3972222222222222</v>
      </c>
      <c r="O18" s="4">
        <f t="shared" si="5"/>
        <v>153.5</v>
      </c>
    </row>
    <row r="19" spans="2:15" x14ac:dyDescent="0.25">
      <c r="B19" s="3">
        <v>0.40069444444444402</v>
      </c>
      <c r="C19" s="4">
        <v>4.5999999999999996</v>
      </c>
      <c r="D19" s="4">
        <v>1.4</v>
      </c>
      <c r="E19" s="5">
        <v>0.21</v>
      </c>
      <c r="F19" s="5">
        <v>0.41</v>
      </c>
      <c r="G19" s="5">
        <v>1.43</v>
      </c>
      <c r="H19" s="4">
        <v>154</v>
      </c>
      <c r="J19" s="4">
        <f t="shared" si="0"/>
        <v>3</v>
      </c>
      <c r="K19" s="4">
        <f t="shared" si="1"/>
        <v>21</v>
      </c>
      <c r="L19" s="4">
        <f t="shared" si="2"/>
        <v>41</v>
      </c>
      <c r="M19" s="4">
        <f t="shared" si="3"/>
        <v>62</v>
      </c>
      <c r="N19" s="5">
        <f t="shared" si="4"/>
        <v>0.3972222222222222</v>
      </c>
      <c r="O19" s="4">
        <f t="shared" si="5"/>
        <v>154</v>
      </c>
    </row>
    <row r="20" spans="2:15" x14ac:dyDescent="0.25">
      <c r="B20" s="3">
        <v>0.40277777777777773</v>
      </c>
      <c r="C20" s="4">
        <v>4.5999999999999996</v>
      </c>
      <c r="D20" s="4">
        <v>1.4</v>
      </c>
      <c r="E20" s="5">
        <v>0.21199999999999999</v>
      </c>
      <c r="F20" s="5">
        <v>0.41</v>
      </c>
      <c r="G20" s="5">
        <v>1.43</v>
      </c>
      <c r="H20" s="4">
        <v>154</v>
      </c>
      <c r="J20" s="4">
        <f t="shared" si="0"/>
        <v>3</v>
      </c>
      <c r="K20" s="4">
        <f t="shared" si="1"/>
        <v>21.2</v>
      </c>
      <c r="L20" s="4">
        <f t="shared" si="2"/>
        <v>41</v>
      </c>
      <c r="M20" s="4">
        <f t="shared" si="3"/>
        <v>62.2</v>
      </c>
      <c r="N20" s="5">
        <f t="shared" si="4"/>
        <v>0.3972222222222222</v>
      </c>
      <c r="O20" s="4">
        <f t="shared" si="5"/>
        <v>154</v>
      </c>
    </row>
    <row r="21" spans="2:15" x14ac:dyDescent="0.25">
      <c r="B21" s="3">
        <v>0.406944444444444</v>
      </c>
      <c r="C21" s="4">
        <v>4.5999999999999996</v>
      </c>
      <c r="D21" s="4">
        <v>1.4</v>
      </c>
      <c r="E21" s="5">
        <v>0.215</v>
      </c>
      <c r="F21" s="5">
        <v>0.41</v>
      </c>
      <c r="G21" s="5">
        <v>1.43</v>
      </c>
      <c r="H21" s="4">
        <v>155.19999999999999</v>
      </c>
      <c r="J21" s="4">
        <f t="shared" si="0"/>
        <v>3</v>
      </c>
      <c r="K21" s="4">
        <f t="shared" si="1"/>
        <v>21.5</v>
      </c>
      <c r="L21" s="4">
        <f t="shared" si="2"/>
        <v>41</v>
      </c>
      <c r="M21" s="4">
        <f t="shared" si="3"/>
        <v>62.5</v>
      </c>
      <c r="N21" s="5">
        <f t="shared" si="4"/>
        <v>0.3972222222222222</v>
      </c>
      <c r="O21" s="4">
        <f t="shared" si="5"/>
        <v>155.19999999999999</v>
      </c>
    </row>
    <row r="22" spans="2:15" x14ac:dyDescent="0.25">
      <c r="B22" s="3">
        <v>0.40208333333333302</v>
      </c>
      <c r="C22" s="4">
        <v>4.7</v>
      </c>
      <c r="D22" s="4">
        <v>1.4</v>
      </c>
      <c r="E22" s="5">
        <v>0.21199999999999999</v>
      </c>
      <c r="F22" s="5">
        <v>0.41</v>
      </c>
      <c r="G22" s="5">
        <v>1.43</v>
      </c>
      <c r="H22" s="4">
        <v>154.19999999999999</v>
      </c>
      <c r="J22" s="4">
        <f t="shared" si="0"/>
        <v>3.05</v>
      </c>
      <c r="K22" s="4">
        <f t="shared" si="1"/>
        <v>21.2</v>
      </c>
      <c r="L22" s="4">
        <f t="shared" si="2"/>
        <v>41</v>
      </c>
      <c r="M22" s="4">
        <f t="shared" si="3"/>
        <v>62.2</v>
      </c>
      <c r="N22" s="5">
        <f t="shared" si="4"/>
        <v>0.3972222222222222</v>
      </c>
      <c r="O22" s="4">
        <f t="shared" si="5"/>
        <v>154.19999999999999</v>
      </c>
    </row>
    <row r="23" spans="2:15" x14ac:dyDescent="0.25">
      <c r="B23" s="3">
        <v>0.40416666666666662</v>
      </c>
      <c r="C23" s="4">
        <v>4.7</v>
      </c>
      <c r="D23" s="4">
        <v>1.4</v>
      </c>
      <c r="E23" s="5">
        <v>0.215</v>
      </c>
      <c r="F23" s="5">
        <v>0.41</v>
      </c>
      <c r="G23" s="5">
        <v>1.44</v>
      </c>
      <c r="H23" s="4">
        <v>155.5</v>
      </c>
      <c r="J23" s="4">
        <f t="shared" si="0"/>
        <v>3.05</v>
      </c>
      <c r="K23" s="4">
        <f t="shared" si="1"/>
        <v>21.5</v>
      </c>
      <c r="L23" s="4">
        <f t="shared" si="2"/>
        <v>41</v>
      </c>
      <c r="M23" s="4">
        <f t="shared" si="3"/>
        <v>62.5</v>
      </c>
      <c r="N23" s="5">
        <f t="shared" si="4"/>
        <v>0.39999999999999997</v>
      </c>
      <c r="O23" s="4">
        <f t="shared" si="5"/>
        <v>155.5</v>
      </c>
    </row>
    <row r="24" spans="2:15" x14ac:dyDescent="0.25">
      <c r="B24" s="3">
        <v>0.405555555555556</v>
      </c>
      <c r="C24" s="4">
        <v>4.7</v>
      </c>
      <c r="D24" s="4">
        <v>1.4</v>
      </c>
      <c r="E24" s="5">
        <v>0.215</v>
      </c>
      <c r="F24" s="5">
        <v>0.41</v>
      </c>
      <c r="G24" s="5">
        <v>1.44</v>
      </c>
      <c r="H24" s="4">
        <v>155.5</v>
      </c>
      <c r="J24" s="4">
        <f t="shared" si="0"/>
        <v>3.05</v>
      </c>
      <c r="K24" s="4">
        <f t="shared" si="1"/>
        <v>21.5</v>
      </c>
      <c r="L24" s="4">
        <f t="shared" si="2"/>
        <v>41</v>
      </c>
      <c r="M24" s="4">
        <f t="shared" si="3"/>
        <v>62.5</v>
      </c>
      <c r="N24" s="5">
        <f t="shared" si="4"/>
        <v>0.39999999999999997</v>
      </c>
      <c r="O24" s="4">
        <f t="shared" si="5"/>
        <v>155.5</v>
      </c>
    </row>
    <row r="25" spans="2:15" x14ac:dyDescent="0.25">
      <c r="B25" s="3">
        <v>0.39652777777777781</v>
      </c>
      <c r="C25" s="4">
        <v>4.5999999999999996</v>
      </c>
      <c r="D25" s="4">
        <v>1.6</v>
      </c>
      <c r="E25" s="5">
        <v>0.20499999999999999</v>
      </c>
      <c r="F25" s="5">
        <v>0.42</v>
      </c>
      <c r="G25" s="5">
        <v>1.42</v>
      </c>
      <c r="H25" s="4">
        <v>154</v>
      </c>
      <c r="J25" s="4">
        <f t="shared" si="0"/>
        <v>3.0999999999999996</v>
      </c>
      <c r="K25" s="4">
        <f t="shared" si="1"/>
        <v>20.5</v>
      </c>
      <c r="L25" s="4">
        <f t="shared" si="2"/>
        <v>42</v>
      </c>
      <c r="M25" s="4">
        <f t="shared" si="3"/>
        <v>62.5</v>
      </c>
      <c r="N25" s="5">
        <f t="shared" si="4"/>
        <v>0.39444444444444443</v>
      </c>
      <c r="O25" s="4">
        <f t="shared" si="5"/>
        <v>154</v>
      </c>
    </row>
    <row r="26" spans="2:15" x14ac:dyDescent="0.25">
      <c r="B26" s="3">
        <v>0.47222222222222227</v>
      </c>
      <c r="C26" s="4">
        <v>3.2</v>
      </c>
      <c r="D26" s="4">
        <v>3.2</v>
      </c>
      <c r="E26" s="5">
        <v>0.20499999999999999</v>
      </c>
      <c r="F26" s="5">
        <v>0.42499999999999999</v>
      </c>
      <c r="G26" s="5">
        <v>1.42</v>
      </c>
      <c r="H26" s="4">
        <v>154.4</v>
      </c>
      <c r="J26" s="4">
        <f t="shared" si="0"/>
        <v>3.2</v>
      </c>
      <c r="K26" s="4">
        <f t="shared" si="1"/>
        <v>20.5</v>
      </c>
      <c r="L26" s="4">
        <f t="shared" si="2"/>
        <v>42.5</v>
      </c>
      <c r="M26" s="4">
        <f t="shared" si="3"/>
        <v>63</v>
      </c>
      <c r="N26" s="5">
        <f t="shared" si="4"/>
        <v>0.39444444444444443</v>
      </c>
      <c r="O26" s="4">
        <f t="shared" si="5"/>
        <v>154.4</v>
      </c>
    </row>
    <row r="27" spans="2:15" x14ac:dyDescent="0.25">
      <c r="B27" s="3">
        <v>0.34722222222222227</v>
      </c>
      <c r="C27" s="4">
        <v>3.7</v>
      </c>
      <c r="D27" s="4">
        <v>3.7</v>
      </c>
      <c r="E27" s="5">
        <v>0.215</v>
      </c>
      <c r="F27" s="5">
        <v>0.42</v>
      </c>
      <c r="G27" s="5">
        <v>1.44</v>
      </c>
      <c r="H27" s="4">
        <v>151.5</v>
      </c>
      <c r="J27" s="4">
        <f t="shared" si="0"/>
        <v>3.7</v>
      </c>
      <c r="K27" s="4">
        <f t="shared" si="1"/>
        <v>21.5</v>
      </c>
      <c r="L27" s="4">
        <f t="shared" si="2"/>
        <v>42</v>
      </c>
      <c r="M27" s="4">
        <f t="shared" si="3"/>
        <v>63.5</v>
      </c>
      <c r="N27" s="5">
        <f t="shared" si="4"/>
        <v>0.39999999999999997</v>
      </c>
      <c r="O27" s="4">
        <f t="shared" si="5"/>
        <v>151.5</v>
      </c>
    </row>
    <row r="28" spans="2:15" x14ac:dyDescent="0.25">
      <c r="B28" s="3">
        <v>0.4861111111111111</v>
      </c>
      <c r="C28" s="4">
        <v>3.8</v>
      </c>
      <c r="D28" s="4">
        <v>3.8</v>
      </c>
      <c r="E28" s="5">
        <v>0.20499999999999999</v>
      </c>
      <c r="F28" s="5">
        <v>0.42299999999999999</v>
      </c>
      <c r="G28" s="5">
        <v>1.43</v>
      </c>
      <c r="H28" s="4">
        <v>156</v>
      </c>
      <c r="J28" s="4">
        <f t="shared" si="0"/>
        <v>3.8</v>
      </c>
      <c r="K28" s="4">
        <f t="shared" si="1"/>
        <v>20.5</v>
      </c>
      <c r="L28" s="4">
        <f t="shared" si="2"/>
        <v>42.3</v>
      </c>
      <c r="M28" s="4">
        <f t="shared" si="3"/>
        <v>62.8</v>
      </c>
      <c r="N28" s="5">
        <f t="shared" si="4"/>
        <v>0.3972222222222222</v>
      </c>
      <c r="O28" s="4">
        <f t="shared" si="5"/>
        <v>156</v>
      </c>
    </row>
    <row r="29" spans="2:15" x14ac:dyDescent="0.25">
      <c r="B29" s="3">
        <v>0.35138888888888892</v>
      </c>
      <c r="C29" s="4">
        <v>3.9</v>
      </c>
      <c r="D29" s="4">
        <v>3.9</v>
      </c>
      <c r="E29" s="5">
        <v>0.20499999999999999</v>
      </c>
      <c r="F29" s="5">
        <v>0.42499999999999999</v>
      </c>
      <c r="G29" s="5">
        <v>1.43</v>
      </c>
      <c r="H29" s="4">
        <v>152.5</v>
      </c>
      <c r="J29" s="4">
        <f t="shared" si="0"/>
        <v>3.9</v>
      </c>
      <c r="K29" s="4">
        <f t="shared" si="1"/>
        <v>20.5</v>
      </c>
      <c r="L29" s="4">
        <f t="shared" si="2"/>
        <v>42.5</v>
      </c>
      <c r="M29" s="4">
        <f t="shared" si="3"/>
        <v>63</v>
      </c>
      <c r="N29" s="5">
        <f t="shared" si="4"/>
        <v>0.3972222222222222</v>
      </c>
      <c r="O29" s="4">
        <f t="shared" si="5"/>
        <v>152.5</v>
      </c>
    </row>
    <row r="30" spans="2:15" x14ac:dyDescent="0.25">
      <c r="B30" s="3">
        <v>0.35000000000000003</v>
      </c>
      <c r="C30" s="4">
        <v>4</v>
      </c>
      <c r="D30" s="4">
        <v>4</v>
      </c>
      <c r="E30" s="5">
        <v>0.21</v>
      </c>
      <c r="F30" s="5">
        <v>0.42499999999999999</v>
      </c>
      <c r="G30" s="5">
        <v>1.43</v>
      </c>
      <c r="H30" s="4">
        <v>152</v>
      </c>
      <c r="J30" s="4">
        <f t="shared" si="0"/>
        <v>4</v>
      </c>
      <c r="K30" s="4">
        <f t="shared" si="1"/>
        <v>21</v>
      </c>
      <c r="L30" s="4">
        <f t="shared" si="2"/>
        <v>42.5</v>
      </c>
      <c r="M30" s="4">
        <f t="shared" si="3"/>
        <v>63.5</v>
      </c>
      <c r="N30" s="5">
        <f t="shared" si="4"/>
        <v>0.3972222222222222</v>
      </c>
      <c r="O30" s="4">
        <f t="shared" si="5"/>
        <v>152</v>
      </c>
    </row>
    <row r="31" spans="2:15" x14ac:dyDescent="0.25">
      <c r="B31" s="3">
        <v>0.36874999999999997</v>
      </c>
      <c r="C31" s="4">
        <v>4.2</v>
      </c>
      <c r="D31" s="4">
        <v>4.2</v>
      </c>
      <c r="E31" s="5">
        <v>0.20499999999999999</v>
      </c>
      <c r="F31" s="5">
        <v>0.42</v>
      </c>
      <c r="G31" s="5">
        <v>1.43</v>
      </c>
      <c r="H31" s="4">
        <v>152.4</v>
      </c>
      <c r="J31" s="4">
        <f t="shared" si="0"/>
        <v>4.2</v>
      </c>
      <c r="K31" s="4">
        <f t="shared" si="1"/>
        <v>20.5</v>
      </c>
      <c r="L31" s="4">
        <f t="shared" si="2"/>
        <v>42</v>
      </c>
      <c r="M31" s="4">
        <f t="shared" si="3"/>
        <v>62.5</v>
      </c>
      <c r="N31" s="5">
        <f t="shared" si="4"/>
        <v>0.3972222222222222</v>
      </c>
      <c r="O31" s="4">
        <f t="shared" si="5"/>
        <v>152.4</v>
      </c>
    </row>
    <row r="32" spans="2:15" x14ac:dyDescent="0.25">
      <c r="B32" s="3">
        <v>0.375</v>
      </c>
      <c r="C32" s="4">
        <v>4.4000000000000004</v>
      </c>
      <c r="D32" s="4">
        <v>4.4000000000000004</v>
      </c>
      <c r="E32" s="5">
        <v>0.20499999999999999</v>
      </c>
      <c r="F32" s="5">
        <v>0.42699999999999999</v>
      </c>
      <c r="G32" s="5">
        <v>1.4350000000000001</v>
      </c>
      <c r="H32" s="4">
        <v>154</v>
      </c>
      <c r="J32" s="4">
        <f t="shared" si="0"/>
        <v>4.4000000000000004</v>
      </c>
      <c r="K32" s="4">
        <f t="shared" si="1"/>
        <v>20.5</v>
      </c>
      <c r="L32" s="4">
        <f t="shared" si="2"/>
        <v>42.699999999999996</v>
      </c>
      <c r="M32" s="4">
        <f t="shared" si="3"/>
        <v>63.199999999999996</v>
      </c>
      <c r="N32" s="5">
        <f t="shared" si="4"/>
        <v>0.39861111111111114</v>
      </c>
      <c r="O32" s="4">
        <f t="shared" si="5"/>
        <v>154</v>
      </c>
    </row>
    <row r="33" spans="2:15" x14ac:dyDescent="0.25">
      <c r="B33" s="3">
        <v>0.39444444444444443</v>
      </c>
      <c r="C33" s="4">
        <v>4.5999999999999996</v>
      </c>
      <c r="D33" s="4">
        <v>4.5999999999999996</v>
      </c>
      <c r="E33" s="5">
        <v>0.20499999999999999</v>
      </c>
      <c r="F33" s="5">
        <v>0.42499999999999999</v>
      </c>
      <c r="G33" s="5">
        <v>1.44</v>
      </c>
      <c r="H33" s="4">
        <v>154.30000000000001</v>
      </c>
      <c r="J33" s="4">
        <f t="shared" si="0"/>
        <v>4.5999999999999996</v>
      </c>
      <c r="K33" s="4">
        <f t="shared" si="1"/>
        <v>20.5</v>
      </c>
      <c r="L33" s="4">
        <f t="shared" si="2"/>
        <v>42.5</v>
      </c>
      <c r="M33" s="4">
        <f t="shared" si="3"/>
        <v>63</v>
      </c>
      <c r="N33" s="5">
        <f t="shared" si="4"/>
        <v>0.39999999999999997</v>
      </c>
      <c r="O33" s="4">
        <f t="shared" si="5"/>
        <v>154.30000000000001</v>
      </c>
    </row>
  </sheetData>
  <sortState ref="B6:O34">
    <sortCondition ref="J6:J3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4</vt:i4>
      </vt:variant>
    </vt:vector>
  </HeadingPairs>
  <TitlesOfParts>
    <vt:vector size="7" baseType="lpstr">
      <vt:lpstr>Taul1</vt:lpstr>
      <vt:lpstr>Taul2</vt:lpstr>
      <vt:lpstr>Taul3</vt:lpstr>
      <vt:lpstr>Kaavio1</vt:lpstr>
      <vt:lpstr>Kaavio1 (2)</vt:lpstr>
      <vt:lpstr>Kaavio1 (3)</vt:lpstr>
      <vt:lpstr>Kaavio1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2014-03-11T12:28:48Z</dcterms:created>
  <dcterms:modified xsi:type="dcterms:W3CDTF">2014-03-11T14:13:46Z</dcterms:modified>
</cp:coreProperties>
</file>