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4" i="1"/>
  <c r="K22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4" i="1"/>
  <c r="I9" i="1" l="1"/>
  <c r="I10" i="1"/>
  <c r="I7" i="1"/>
  <c r="I11" i="1"/>
  <c r="I12" i="1"/>
  <c r="I13" i="1"/>
  <c r="I14" i="1"/>
  <c r="I15" i="1"/>
  <c r="I16" i="1"/>
  <c r="I17" i="1"/>
  <c r="I18" i="1"/>
  <c r="I19" i="1"/>
  <c r="I20" i="1"/>
  <c r="I21" i="1"/>
  <c r="I4" i="1"/>
  <c r="I5" i="1"/>
  <c r="I6" i="1"/>
  <c r="I8" i="1"/>
  <c r="H9" i="1"/>
  <c r="H10" i="1"/>
  <c r="H7" i="1"/>
  <c r="H11" i="1"/>
  <c r="H12" i="1"/>
  <c r="H13" i="1"/>
  <c r="H14" i="1"/>
  <c r="H15" i="1"/>
  <c r="H16" i="1"/>
  <c r="H17" i="1"/>
  <c r="H18" i="1"/>
  <c r="H19" i="1"/>
  <c r="H20" i="1"/>
  <c r="H21" i="1"/>
  <c r="H4" i="1"/>
  <c r="H5" i="1"/>
  <c r="H6" i="1"/>
  <c r="H8" i="1"/>
</calcChain>
</file>

<file path=xl/sharedStrings.xml><?xml version="1.0" encoding="utf-8"?>
<sst xmlns="http://schemas.openxmlformats.org/spreadsheetml/2006/main" count="15" uniqueCount="9">
  <si>
    <t>T_IN</t>
  </si>
  <si>
    <t>T_OUT</t>
  </si>
  <si>
    <t>P</t>
  </si>
  <si>
    <t>F</t>
  </si>
  <si>
    <t>l/s</t>
  </si>
  <si>
    <t>Dp</t>
  </si>
  <si>
    <t>kPa</t>
  </si>
  <si>
    <t>l/h</t>
  </si>
  <si>
    <t>Funktio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</si>
</sst>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 vertical="center" readingOrder="1"/>
    </xf>
    <xf numFmtId="2" fontId="1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 readingOrder="1"/>
    </xf>
    <xf numFmtId="0" fontId="6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 readingOrder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Höyrystimen painehäviö  (kPa)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2523233970513686E-2"/>
          <c:y val="9.6293351425275217E-2"/>
          <c:w val="0.90104547359275589"/>
          <c:h val="0.8597126889488698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Taul1!$I$2:$I$3</c:f>
              <c:strCache>
                <c:ptCount val="1"/>
                <c:pt idx="0">
                  <c:v>Dp kPa</c:v>
                </c:pt>
              </c:strCache>
            </c:strRef>
          </c:tx>
          <c:spPr>
            <a:ln w="19050"/>
          </c:spPr>
          <c:marker>
            <c:symbol val="circle"/>
            <c:size val="5"/>
            <c:spPr>
              <a:noFill/>
              <a:ln w="19050"/>
            </c:spPr>
          </c:marker>
          <c:trendline>
            <c:spPr>
              <a:ln w="22225"/>
            </c:spPr>
            <c:trendlineType val="poly"/>
            <c:order val="2"/>
            <c:forward val="0.1"/>
            <c:backward val="0.1"/>
            <c:dispRSqr val="0"/>
            <c:dispEq val="1"/>
            <c:trendlineLbl>
              <c:layout>
                <c:manualLayout>
                  <c:x val="-4.9790536674215624E-2"/>
                  <c:y val="3.7750187182715014E-2"/>
                </c:manualLayout>
              </c:layout>
              <c:numFmt formatCode="General" sourceLinked="0"/>
            </c:trendlineLbl>
          </c:trendline>
          <c:xVal>
            <c:numRef>
              <c:f>Taul1!$H$4:$H$21</c:f>
              <c:numCache>
                <c:formatCode>0.000</c:formatCode>
                <c:ptCount val="18"/>
                <c:pt idx="0">
                  <c:v>0.41944444444444445</c:v>
                </c:pt>
                <c:pt idx="1">
                  <c:v>0.41666666666666663</c:v>
                </c:pt>
                <c:pt idx="2">
                  <c:v>0.40833333333333333</c:v>
                </c:pt>
                <c:pt idx="3">
                  <c:v>0.3972222222222222</c:v>
                </c:pt>
                <c:pt idx="4">
                  <c:v>0.39444444444444443</c:v>
                </c:pt>
                <c:pt idx="5">
                  <c:v>0.39444444444444443</c:v>
                </c:pt>
                <c:pt idx="6">
                  <c:v>0.39444444444444443</c:v>
                </c:pt>
                <c:pt idx="7">
                  <c:v>0.39444444444444443</c:v>
                </c:pt>
                <c:pt idx="8">
                  <c:v>0.39444444444444443</c:v>
                </c:pt>
                <c:pt idx="9">
                  <c:v>0.39166666666666661</c:v>
                </c:pt>
                <c:pt idx="10">
                  <c:v>0.3666666666666667</c:v>
                </c:pt>
                <c:pt idx="11">
                  <c:v>0.34444444444444444</c:v>
                </c:pt>
                <c:pt idx="12">
                  <c:v>0.30555555555555558</c:v>
                </c:pt>
                <c:pt idx="13">
                  <c:v>0.2638888888888889</c:v>
                </c:pt>
                <c:pt idx="14">
                  <c:v>0.21388888888888888</c:v>
                </c:pt>
                <c:pt idx="15">
                  <c:v>0.18055555555555555</c:v>
                </c:pt>
                <c:pt idx="16">
                  <c:v>0.11944444444444444</c:v>
                </c:pt>
                <c:pt idx="17">
                  <c:v>8.3333333333333329E-2</c:v>
                </c:pt>
              </c:numCache>
            </c:numRef>
          </c:xVal>
          <c:yVal>
            <c:numRef>
              <c:f>Taul1!$I$4:$I$21</c:f>
              <c:numCache>
                <c:formatCode>0.0</c:formatCode>
                <c:ptCount val="18"/>
                <c:pt idx="0">
                  <c:v>22.5</c:v>
                </c:pt>
                <c:pt idx="1">
                  <c:v>22</c:v>
                </c:pt>
                <c:pt idx="2">
                  <c:v>21.5</c:v>
                </c:pt>
                <c:pt idx="3">
                  <c:v>20.5</c:v>
                </c:pt>
                <c:pt idx="4">
                  <c:v>20.5</c:v>
                </c:pt>
                <c:pt idx="5">
                  <c:v>20.5</c:v>
                </c:pt>
                <c:pt idx="6">
                  <c:v>20.5</c:v>
                </c:pt>
                <c:pt idx="7">
                  <c:v>20.5</c:v>
                </c:pt>
                <c:pt idx="8">
                  <c:v>20.5</c:v>
                </c:pt>
                <c:pt idx="9">
                  <c:v>20</c:v>
                </c:pt>
                <c:pt idx="10">
                  <c:v>18</c:v>
                </c:pt>
                <c:pt idx="11">
                  <c:v>16</c:v>
                </c:pt>
                <c:pt idx="12">
                  <c:v>13</c:v>
                </c:pt>
                <c:pt idx="13">
                  <c:v>10</c:v>
                </c:pt>
                <c:pt idx="14">
                  <c:v>7.0000000000000009</c:v>
                </c:pt>
                <c:pt idx="15">
                  <c:v>5.5</c:v>
                </c:pt>
                <c:pt idx="16">
                  <c:v>3</c:v>
                </c:pt>
                <c:pt idx="17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112704"/>
        <c:axId val="83114240"/>
      </c:scatterChart>
      <c:valAx>
        <c:axId val="83112704"/>
        <c:scaling>
          <c:orientation val="minMax"/>
          <c:max val="0.60000000000000009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00" sourceLinked="1"/>
        <c:majorTickMark val="out"/>
        <c:minorTickMark val="none"/>
        <c:tickLblPos val="nextTo"/>
        <c:crossAx val="83114240"/>
        <c:crosses val="autoZero"/>
        <c:crossBetween val="midCat"/>
      </c:valAx>
      <c:valAx>
        <c:axId val="83114240"/>
        <c:scaling>
          <c:orientation val="minMax"/>
          <c:max val="4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31127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7242451491936183"/>
          <c:y val="0.11423066929708496"/>
          <c:w val="0.12492462051244188"/>
          <c:h val="7.5579712517814812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0.00256</cdr:x>
      <cdr:y>0.02351</cdr:y>
    </cdr:from>
    <cdr:to>
      <cdr:x>0.10066</cdr:x>
      <cdr:y>0.06661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23813" y="142875"/>
          <a:ext cx="912812" cy="2619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Dp (kPa)</a:t>
          </a:r>
        </a:p>
      </cdr:txBody>
    </cdr:sp>
  </cdr:relSizeAnchor>
  <cdr:relSizeAnchor xmlns:cdr="http://schemas.openxmlformats.org/drawingml/2006/chartDrawing">
    <cdr:from>
      <cdr:x>0.81213</cdr:x>
      <cdr:y>0.94695</cdr:y>
    </cdr:from>
    <cdr:to>
      <cdr:x>0.87611</cdr:x>
      <cdr:y>0.99658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7556502" y="5754688"/>
          <a:ext cx="595312" cy="301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F  (l/s)</a:t>
          </a:r>
        </a:p>
      </cdr:txBody>
    </cdr:sp>
  </cdr:relSizeAnchor>
  <cdr:relSizeAnchor xmlns:cdr="http://schemas.openxmlformats.org/drawingml/2006/chartDrawing">
    <cdr:from>
      <cdr:x>0.19552</cdr:x>
      <cdr:y>0.13949</cdr:y>
    </cdr:from>
    <cdr:to>
      <cdr:x>0.46066</cdr:x>
      <cdr:y>0.39184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1819275" y="847724"/>
          <a:ext cx="2466975" cy="1533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L-Ässä  V-7.0</a:t>
          </a:r>
        </a:p>
        <a:p xmlns:a="http://schemas.openxmlformats.org/drawingml/2006/main">
          <a:r>
            <a:rPr lang="fi-FI" sz="1100" b="1"/>
            <a:t>Vuosimalli  2007</a:t>
          </a:r>
        </a:p>
        <a:p xmlns:a="http://schemas.openxmlformats.org/drawingml/2006/main">
          <a:endParaRPr lang="fi-FI" sz="1100" b="1"/>
        </a:p>
        <a:p xmlns:a="http://schemas.openxmlformats.org/drawingml/2006/main">
          <a:r>
            <a:rPr lang="fi-FI" sz="1100" b="1"/>
            <a:t>Painehäviö   sisältää </a:t>
          </a:r>
        </a:p>
        <a:p xmlns:a="http://schemas.openxmlformats.org/drawingml/2006/main">
          <a:r>
            <a:rPr lang="fi-FI" sz="1100" b="1"/>
            <a:t>  - Höyrystin</a:t>
          </a:r>
        </a:p>
        <a:p xmlns:a="http://schemas.openxmlformats.org/drawingml/2006/main">
          <a:r>
            <a:rPr lang="fi-FI" sz="1100" b="1"/>
            <a:t>   -Yksi  venttiili</a:t>
          </a:r>
        </a:p>
        <a:p xmlns:a="http://schemas.openxmlformats.org/drawingml/2006/main">
          <a:r>
            <a:rPr lang="fi-FI" sz="1100" b="1"/>
            <a:t>   -Sihti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8"/>
  <sheetViews>
    <sheetView tabSelected="1" zoomScaleNormal="100" workbookViewId="0">
      <selection activeCell="P25" sqref="P25"/>
    </sheetView>
  </sheetViews>
  <sheetFormatPr defaultRowHeight="15" x14ac:dyDescent="0.25"/>
  <cols>
    <col min="2" max="2" width="9.140625" style="1"/>
    <col min="3" max="4" width="9.140625" style="3"/>
    <col min="5" max="5" width="9.140625" style="2"/>
    <col min="6" max="6" width="9.140625" style="4"/>
    <col min="7" max="7" width="4.7109375" style="1" customWidth="1"/>
    <col min="8" max="12" width="9.140625" style="1"/>
  </cols>
  <sheetData>
    <row r="1" spans="3:13" x14ac:dyDescent="0.25">
      <c r="M1" t="s">
        <v>8</v>
      </c>
    </row>
    <row r="2" spans="3:13" x14ac:dyDescent="0.25">
      <c r="C2" s="3" t="s">
        <v>0</v>
      </c>
      <c r="D2" s="3" t="s">
        <v>1</v>
      </c>
      <c r="E2" s="2" t="s">
        <v>3</v>
      </c>
      <c r="F2" s="4" t="s">
        <v>2</v>
      </c>
      <c r="H2" s="1" t="s">
        <v>3</v>
      </c>
      <c r="I2" s="1" t="s">
        <v>5</v>
      </c>
      <c r="K2" s="1" t="s">
        <v>3</v>
      </c>
      <c r="L2" s="8" t="s">
        <v>3</v>
      </c>
      <c r="M2" s="8" t="s">
        <v>5</v>
      </c>
    </row>
    <row r="3" spans="3:13" x14ac:dyDescent="0.25">
      <c r="H3" s="1" t="s">
        <v>4</v>
      </c>
      <c r="I3" s="1" t="s">
        <v>6</v>
      </c>
      <c r="K3" s="1" t="s">
        <v>4</v>
      </c>
      <c r="L3" s="8" t="s">
        <v>7</v>
      </c>
      <c r="M3" s="8" t="s">
        <v>6</v>
      </c>
    </row>
    <row r="4" spans="3:13" x14ac:dyDescent="0.25">
      <c r="C4" s="3">
        <v>3</v>
      </c>
      <c r="D4" s="3">
        <v>3</v>
      </c>
      <c r="E4" s="2">
        <v>1.51</v>
      </c>
      <c r="F4" s="4">
        <v>0.22500000000000001</v>
      </c>
      <c r="H4" s="4">
        <f t="shared" ref="H4:H21" si="0">E4/3.6</f>
        <v>0.41944444444444445</v>
      </c>
      <c r="I4" s="3">
        <f t="shared" ref="I4:I21" si="1">F4*100</f>
        <v>22.5</v>
      </c>
      <c r="K4" s="6">
        <f>L4/3600</f>
        <v>0</v>
      </c>
      <c r="L4" s="8">
        <v>0</v>
      </c>
      <c r="M4" s="9">
        <f>105.02*K4*K4 + 8.9716*K4 + 0.4419</f>
        <v>0.44190000000000002</v>
      </c>
    </row>
    <row r="5" spans="3:13" x14ac:dyDescent="0.25">
      <c r="C5" s="3">
        <v>3</v>
      </c>
      <c r="D5" s="3">
        <v>3</v>
      </c>
      <c r="E5" s="2">
        <v>1.5</v>
      </c>
      <c r="F5" s="4">
        <v>0.22</v>
      </c>
      <c r="H5" s="4">
        <f t="shared" si="0"/>
        <v>0.41666666666666663</v>
      </c>
      <c r="I5" s="3">
        <f t="shared" si="1"/>
        <v>22</v>
      </c>
      <c r="K5" s="6">
        <f t="shared" ref="K5:K21" si="2">L5/3600</f>
        <v>5.5555555555555552E-2</v>
      </c>
      <c r="L5" s="8">
        <v>200</v>
      </c>
      <c r="M5" s="9">
        <f t="shared" ref="M5:M28" si="3">105.02*K5*K5 + 8.9716*K5 + 0.4419</f>
        <v>1.2644580246913579</v>
      </c>
    </row>
    <row r="6" spans="3:13" x14ac:dyDescent="0.25">
      <c r="C6" s="3">
        <v>3</v>
      </c>
      <c r="D6" s="3">
        <v>3</v>
      </c>
      <c r="E6" s="2">
        <v>1.47</v>
      </c>
      <c r="F6" s="4">
        <v>0.215</v>
      </c>
      <c r="H6" s="4">
        <f t="shared" si="0"/>
        <v>0.40833333333333333</v>
      </c>
      <c r="I6" s="3">
        <f t="shared" si="1"/>
        <v>21.5</v>
      </c>
      <c r="K6" s="6">
        <f t="shared" si="2"/>
        <v>0.1111111111111111</v>
      </c>
      <c r="L6" s="8">
        <v>400</v>
      </c>
      <c r="M6" s="9">
        <f t="shared" si="3"/>
        <v>2.7352876543209876</v>
      </c>
    </row>
    <row r="7" spans="3:13" x14ac:dyDescent="0.25">
      <c r="C7" s="3">
        <v>4.4000000000000004</v>
      </c>
      <c r="D7" s="3">
        <v>1.1000000000000001</v>
      </c>
      <c r="E7" s="2">
        <v>1.43</v>
      </c>
      <c r="F7" s="4">
        <v>0.20499999999999999</v>
      </c>
      <c r="H7" s="4">
        <f t="shared" si="0"/>
        <v>0.3972222222222222</v>
      </c>
      <c r="I7" s="3">
        <f t="shared" si="1"/>
        <v>20.5</v>
      </c>
      <c r="K7" s="6">
        <f t="shared" si="2"/>
        <v>0.16666666666666666</v>
      </c>
      <c r="L7" s="8">
        <v>600</v>
      </c>
      <c r="M7" s="9">
        <f t="shared" si="3"/>
        <v>4.8543888888888889</v>
      </c>
    </row>
    <row r="8" spans="3:13" x14ac:dyDescent="0.25">
      <c r="C8" s="3">
        <v>4.3</v>
      </c>
      <c r="D8" s="3">
        <v>4.3</v>
      </c>
      <c r="E8" s="2">
        <v>1.42</v>
      </c>
      <c r="F8" s="4">
        <v>0.20499999999999999</v>
      </c>
      <c r="H8" s="4">
        <f t="shared" si="0"/>
        <v>0.39444444444444443</v>
      </c>
      <c r="I8" s="3">
        <f t="shared" si="1"/>
        <v>20.5</v>
      </c>
      <c r="K8" s="6">
        <f t="shared" si="2"/>
        <v>0.22222222222222221</v>
      </c>
      <c r="L8" s="8">
        <v>800</v>
      </c>
      <c r="M8" s="9">
        <f t="shared" si="3"/>
        <v>7.6217617283950609</v>
      </c>
    </row>
    <row r="9" spans="3:13" x14ac:dyDescent="0.25">
      <c r="C9" s="3">
        <v>4.2</v>
      </c>
      <c r="D9" s="3">
        <v>1</v>
      </c>
      <c r="E9" s="2">
        <v>1.42</v>
      </c>
      <c r="F9" s="4">
        <v>0.20499999999999999</v>
      </c>
      <c r="H9" s="4">
        <f t="shared" si="0"/>
        <v>0.39444444444444443</v>
      </c>
      <c r="I9" s="3">
        <f t="shared" si="1"/>
        <v>20.5</v>
      </c>
      <c r="K9" s="6">
        <f t="shared" si="2"/>
        <v>0.27777777777777779</v>
      </c>
      <c r="L9" s="8">
        <v>1000</v>
      </c>
      <c r="M9" s="9">
        <f t="shared" si="3"/>
        <v>11.037406172839507</v>
      </c>
    </row>
    <row r="10" spans="3:13" x14ac:dyDescent="0.25">
      <c r="C10" s="3">
        <v>4.2</v>
      </c>
      <c r="D10" s="3">
        <v>0.9</v>
      </c>
      <c r="E10" s="2">
        <v>1.42</v>
      </c>
      <c r="F10" s="4">
        <v>0.20499999999999999</v>
      </c>
      <c r="H10" s="4">
        <f t="shared" si="0"/>
        <v>0.39444444444444443</v>
      </c>
      <c r="I10" s="3">
        <f t="shared" si="1"/>
        <v>20.5</v>
      </c>
      <c r="K10" s="6">
        <f t="shared" si="2"/>
        <v>0.33333333333333331</v>
      </c>
      <c r="L10" s="8">
        <v>1200</v>
      </c>
      <c r="M10" s="9">
        <f t="shared" si="3"/>
        <v>15.101322222222221</v>
      </c>
    </row>
    <row r="11" spans="3:13" x14ac:dyDescent="0.25">
      <c r="C11" s="3">
        <v>3.5</v>
      </c>
      <c r="D11" s="3">
        <v>0.4</v>
      </c>
      <c r="E11" s="2">
        <v>1.42</v>
      </c>
      <c r="F11" s="4">
        <v>0.20499999999999999</v>
      </c>
      <c r="H11" s="4">
        <f t="shared" si="0"/>
        <v>0.39444444444444443</v>
      </c>
      <c r="I11" s="3">
        <f t="shared" si="1"/>
        <v>20.5</v>
      </c>
      <c r="K11" s="6">
        <f t="shared" si="2"/>
        <v>0.3888888888888889</v>
      </c>
      <c r="L11" s="8">
        <v>1400</v>
      </c>
      <c r="M11" s="9">
        <f t="shared" si="3"/>
        <v>19.813509876543211</v>
      </c>
    </row>
    <row r="12" spans="3:13" x14ac:dyDescent="0.25">
      <c r="C12" s="3">
        <v>3.2</v>
      </c>
      <c r="D12" s="3">
        <v>3.2</v>
      </c>
      <c r="E12" s="2">
        <v>1.42</v>
      </c>
      <c r="F12" s="4">
        <v>0.20499999999999999</v>
      </c>
      <c r="H12" s="4">
        <f t="shared" si="0"/>
        <v>0.39444444444444443</v>
      </c>
      <c r="I12" s="3">
        <f t="shared" si="1"/>
        <v>20.5</v>
      </c>
      <c r="K12" s="6">
        <f t="shared" si="2"/>
        <v>0.44444444444444442</v>
      </c>
      <c r="L12" s="8">
        <v>1600</v>
      </c>
      <c r="M12" s="9">
        <f t="shared" si="3"/>
        <v>25.173969135802466</v>
      </c>
    </row>
    <row r="13" spans="3:13" x14ac:dyDescent="0.25">
      <c r="C13" s="3">
        <v>3</v>
      </c>
      <c r="D13" s="3">
        <v>3.1</v>
      </c>
      <c r="E13" s="2">
        <v>1.41</v>
      </c>
      <c r="F13" s="4">
        <v>0.2</v>
      </c>
      <c r="H13" s="4">
        <f t="shared" si="0"/>
        <v>0.39166666666666661</v>
      </c>
      <c r="I13" s="3">
        <f t="shared" si="1"/>
        <v>20</v>
      </c>
      <c r="K13" s="7">
        <f t="shared" si="2"/>
        <v>0.5</v>
      </c>
      <c r="L13" s="10">
        <v>1800</v>
      </c>
      <c r="M13" s="11">
        <f t="shared" si="3"/>
        <v>31.182700000000001</v>
      </c>
    </row>
    <row r="14" spans="3:13" x14ac:dyDescent="0.25">
      <c r="C14" s="3">
        <v>3</v>
      </c>
      <c r="D14" s="3">
        <v>3</v>
      </c>
      <c r="E14" s="2">
        <v>1.32</v>
      </c>
      <c r="F14" s="4">
        <v>0.18</v>
      </c>
      <c r="H14" s="4">
        <f t="shared" si="0"/>
        <v>0.3666666666666667</v>
      </c>
      <c r="I14" s="3">
        <f t="shared" si="1"/>
        <v>18</v>
      </c>
      <c r="K14" s="7">
        <f t="shared" si="2"/>
        <v>0.55555555555555558</v>
      </c>
      <c r="L14" s="10">
        <v>2000</v>
      </c>
      <c r="M14" s="11">
        <f t="shared" si="3"/>
        <v>37.839702469135801</v>
      </c>
    </row>
    <row r="15" spans="3:13" x14ac:dyDescent="0.25">
      <c r="C15" s="3">
        <v>3</v>
      </c>
      <c r="D15" s="3">
        <v>3</v>
      </c>
      <c r="E15" s="2">
        <v>1.24</v>
      </c>
      <c r="F15" s="4">
        <v>0.16</v>
      </c>
      <c r="H15" s="4">
        <f t="shared" si="0"/>
        <v>0.34444444444444444</v>
      </c>
      <c r="I15" s="3">
        <f t="shared" si="1"/>
        <v>16</v>
      </c>
      <c r="K15" s="7">
        <f t="shared" si="2"/>
        <v>0.61111111111111116</v>
      </c>
      <c r="L15" s="10">
        <v>2200</v>
      </c>
      <c r="M15" s="11">
        <f t="shared" si="3"/>
        <v>45.144976543209879</v>
      </c>
    </row>
    <row r="16" spans="3:13" x14ac:dyDescent="0.25">
      <c r="C16" s="3">
        <v>3</v>
      </c>
      <c r="D16" s="3">
        <v>3</v>
      </c>
      <c r="E16" s="2">
        <v>1.1000000000000001</v>
      </c>
      <c r="F16" s="4">
        <v>0.13</v>
      </c>
      <c r="H16" s="4">
        <f t="shared" si="0"/>
        <v>0.30555555555555558</v>
      </c>
      <c r="I16" s="3">
        <f t="shared" si="1"/>
        <v>13</v>
      </c>
      <c r="K16" s="7">
        <f t="shared" si="2"/>
        <v>0.66666666666666663</v>
      </c>
      <c r="L16" s="10">
        <v>2400</v>
      </c>
      <c r="M16" s="11">
        <f t="shared" si="3"/>
        <v>53.098522222222208</v>
      </c>
    </row>
    <row r="17" spans="3:13" x14ac:dyDescent="0.25">
      <c r="C17" s="3">
        <v>3</v>
      </c>
      <c r="D17" s="3">
        <v>3</v>
      </c>
      <c r="E17" s="2">
        <v>0.95</v>
      </c>
      <c r="F17" s="4">
        <v>0.1</v>
      </c>
      <c r="H17" s="4">
        <f t="shared" si="0"/>
        <v>0.2638888888888889</v>
      </c>
      <c r="I17" s="3">
        <f t="shared" si="1"/>
        <v>10</v>
      </c>
      <c r="K17" s="7">
        <f t="shared" si="2"/>
        <v>0.72222222222222221</v>
      </c>
      <c r="L17" s="10">
        <v>2600</v>
      </c>
      <c r="M17" s="11">
        <f t="shared" si="3"/>
        <v>61.700339506172838</v>
      </c>
    </row>
    <row r="18" spans="3:13" x14ac:dyDescent="0.25">
      <c r="C18" s="3">
        <v>3</v>
      </c>
      <c r="D18" s="3">
        <v>3</v>
      </c>
      <c r="E18" s="2">
        <v>0.77</v>
      </c>
      <c r="F18" s="4">
        <v>7.0000000000000007E-2</v>
      </c>
      <c r="H18" s="4">
        <f t="shared" si="0"/>
        <v>0.21388888888888888</v>
      </c>
      <c r="I18" s="3">
        <f t="shared" si="1"/>
        <v>7.0000000000000009</v>
      </c>
      <c r="K18" s="7">
        <f t="shared" si="2"/>
        <v>0.77777777777777779</v>
      </c>
      <c r="L18" s="10">
        <v>2800</v>
      </c>
      <c r="M18" s="11">
        <f t="shared" si="3"/>
        <v>70.950428395061735</v>
      </c>
    </row>
    <row r="19" spans="3:13" x14ac:dyDescent="0.25">
      <c r="C19" s="3">
        <v>3</v>
      </c>
      <c r="D19" s="3">
        <v>3</v>
      </c>
      <c r="E19" s="2">
        <v>0.65</v>
      </c>
      <c r="F19" s="4">
        <v>5.5E-2</v>
      </c>
      <c r="H19" s="4">
        <f t="shared" si="0"/>
        <v>0.18055555555555555</v>
      </c>
      <c r="I19" s="3">
        <f t="shared" si="1"/>
        <v>5.5</v>
      </c>
      <c r="K19" s="7">
        <f t="shared" si="2"/>
        <v>0.83333333333333337</v>
      </c>
      <c r="L19" s="10">
        <v>3000</v>
      </c>
      <c r="M19" s="11">
        <f t="shared" si="3"/>
        <v>80.84878888888889</v>
      </c>
    </row>
    <row r="20" spans="3:13" x14ac:dyDescent="0.25">
      <c r="C20" s="3">
        <v>3</v>
      </c>
      <c r="D20" s="3">
        <v>3</v>
      </c>
      <c r="E20" s="2">
        <v>0.43</v>
      </c>
      <c r="F20" s="4">
        <v>0.03</v>
      </c>
      <c r="H20" s="4">
        <f t="shared" si="0"/>
        <v>0.11944444444444444</v>
      </c>
      <c r="I20" s="3">
        <f t="shared" si="1"/>
        <v>3</v>
      </c>
      <c r="K20" s="7">
        <f t="shared" si="2"/>
        <v>0.88888888888888884</v>
      </c>
      <c r="L20" s="10">
        <v>3200</v>
      </c>
      <c r="M20" s="11">
        <f t="shared" si="3"/>
        <v>91.395420987654319</v>
      </c>
    </row>
    <row r="21" spans="3:13" x14ac:dyDescent="0.25">
      <c r="C21" s="3">
        <v>3</v>
      </c>
      <c r="D21" s="3">
        <v>3</v>
      </c>
      <c r="E21" s="2">
        <v>0.3</v>
      </c>
      <c r="F21" s="4">
        <v>0.02</v>
      </c>
      <c r="H21" s="4">
        <f t="shared" si="0"/>
        <v>8.3333333333333329E-2</v>
      </c>
      <c r="I21" s="3">
        <f t="shared" si="1"/>
        <v>2</v>
      </c>
      <c r="K21" s="7">
        <f t="shared" si="2"/>
        <v>0.94444444444444442</v>
      </c>
      <c r="L21" s="10">
        <v>3400</v>
      </c>
      <c r="M21" s="11">
        <f t="shared" si="3"/>
        <v>102.59032469135802</v>
      </c>
    </row>
    <row r="22" spans="3:13" x14ac:dyDescent="0.25">
      <c r="K22" s="7">
        <f>L22/3600</f>
        <v>1</v>
      </c>
      <c r="L22" s="10">
        <v>3600</v>
      </c>
      <c r="M22" s="11">
        <f t="shared" si="3"/>
        <v>114.4335</v>
      </c>
    </row>
    <row r="23" spans="3:13" x14ac:dyDescent="0.25">
      <c r="M23" s="5"/>
    </row>
    <row r="24" spans="3:13" x14ac:dyDescent="0.25">
      <c r="M24" s="5"/>
    </row>
    <row r="25" spans="3:13" x14ac:dyDescent="0.25">
      <c r="M25" s="5"/>
    </row>
    <row r="26" spans="3:13" x14ac:dyDescent="0.25">
      <c r="M26" s="5"/>
    </row>
    <row r="27" spans="3:13" x14ac:dyDescent="0.25">
      <c r="M27" s="5"/>
    </row>
    <row r="28" spans="3:13" x14ac:dyDescent="0.25">
      <c r="M28" s="5"/>
    </row>
  </sheetData>
  <sortState ref="C4:I21">
    <sortCondition descending="1" ref="H4:H2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2014-03-06T13:50:39Z</dcterms:created>
  <dcterms:modified xsi:type="dcterms:W3CDTF">2014-03-07T06:27:41Z</dcterms:modified>
</cp:coreProperties>
</file>