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ml.chartshapes+xml"/>
  <Override PartName="/xl/charts/chart2.xml" ContentType="application/vnd.openxmlformats-officedocument.drawingml.chart+xml"/>
  <Override PartName="/xl/drawings/drawing3.xml" ContentType="application/vnd.openxmlformats-officedocument.drawingml.chartshapes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drawings/drawing4.xml" ContentType="application/vnd.openxmlformats-officedocument.drawingml.chartshapes+xml"/>
  <Override PartName="/xl/charts/chart6.xml" ContentType="application/vnd.openxmlformats-officedocument.drawingml.chart+xml"/>
  <Override PartName="/xl/drawings/drawing5.xml" ContentType="application/vnd.openxmlformats-officedocument.drawingml.chartshap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144" windowWidth="26820" windowHeight="13488"/>
  </bookViews>
  <sheets>
    <sheet name="Taul1" sheetId="1" r:id="rId1"/>
    <sheet name="Taul2" sheetId="2" r:id="rId2"/>
    <sheet name="Taul3" sheetId="3" r:id="rId3"/>
  </sheets>
  <calcPr calcId="145621"/>
</workbook>
</file>

<file path=xl/calcChain.xml><?xml version="1.0" encoding="utf-8"?>
<calcChain xmlns="http://schemas.openxmlformats.org/spreadsheetml/2006/main">
  <c r="F18" i="1" l="1"/>
  <c r="G18" i="1"/>
  <c r="H18" i="1"/>
  <c r="J18" i="1"/>
  <c r="K18" i="1"/>
  <c r="L18" i="1"/>
  <c r="M18" i="1"/>
  <c r="N18" i="1"/>
  <c r="P18" i="1"/>
  <c r="Q18" i="1"/>
  <c r="R18" i="1"/>
  <c r="S18" i="1"/>
  <c r="T18" i="1"/>
  <c r="U18" i="1"/>
  <c r="V18" i="1"/>
  <c r="X18" i="1"/>
  <c r="Y18" i="1"/>
  <c r="Z18" i="1"/>
  <c r="AA18" i="1"/>
  <c r="AB18" i="1"/>
  <c r="E18" i="1"/>
  <c r="D18" i="1"/>
  <c r="D17" i="1"/>
  <c r="E17" i="1"/>
  <c r="F17" i="1"/>
  <c r="G17" i="1"/>
  <c r="H17" i="1"/>
  <c r="J17" i="1"/>
  <c r="K17" i="1"/>
  <c r="L17" i="1"/>
  <c r="M17" i="1"/>
  <c r="N17" i="1"/>
  <c r="P17" i="1"/>
  <c r="Q17" i="1"/>
  <c r="R17" i="1"/>
  <c r="S17" i="1"/>
  <c r="T17" i="1"/>
  <c r="U17" i="1"/>
  <c r="V17" i="1"/>
  <c r="X17" i="1"/>
  <c r="Y17" i="1"/>
  <c r="Z17" i="1"/>
  <c r="AA17" i="1"/>
  <c r="AB17" i="1"/>
  <c r="D16" i="1"/>
  <c r="E16" i="1"/>
  <c r="F16" i="1"/>
  <c r="G16" i="1"/>
  <c r="H16" i="1"/>
  <c r="J16" i="1"/>
  <c r="K16" i="1"/>
  <c r="L16" i="1"/>
  <c r="M16" i="1"/>
  <c r="N16" i="1"/>
  <c r="P16" i="1"/>
  <c r="Q16" i="1"/>
  <c r="R16" i="1"/>
  <c r="S16" i="1"/>
  <c r="T16" i="1"/>
  <c r="U16" i="1"/>
  <c r="V16" i="1"/>
  <c r="X16" i="1"/>
  <c r="Y16" i="1"/>
  <c r="Z16" i="1"/>
  <c r="AA16" i="1"/>
  <c r="AB16" i="1"/>
  <c r="C16" i="1"/>
  <c r="AB6" i="1"/>
  <c r="AB7" i="1"/>
  <c r="AB8" i="1"/>
  <c r="AB9" i="1"/>
  <c r="AB10" i="1"/>
  <c r="AB11" i="1"/>
  <c r="AB12" i="1"/>
  <c r="AB13" i="1"/>
  <c r="AB14" i="1"/>
  <c r="AB5" i="1"/>
  <c r="N6" i="1"/>
  <c r="N7" i="1"/>
  <c r="N8" i="1"/>
  <c r="N9" i="1"/>
  <c r="N10" i="1"/>
  <c r="N11" i="1"/>
  <c r="N12" i="1"/>
  <c r="N13" i="1"/>
  <c r="N14" i="1"/>
  <c r="N5" i="1"/>
  <c r="Y6" i="1"/>
  <c r="Y7" i="1"/>
  <c r="Y8" i="1"/>
  <c r="Y9" i="1"/>
  <c r="Y10" i="1"/>
  <c r="Y11" i="1"/>
  <c r="Y12" i="1"/>
  <c r="Y13" i="1"/>
  <c r="Y14" i="1"/>
  <c r="Y5" i="1"/>
  <c r="S6" i="1"/>
  <c r="S7" i="1"/>
  <c r="S8" i="1"/>
  <c r="S9" i="1"/>
  <c r="S10" i="1"/>
  <c r="S11" i="1"/>
  <c r="S12" i="1"/>
  <c r="S13" i="1"/>
  <c r="S14" i="1"/>
  <c r="S5" i="1"/>
  <c r="K6" i="1"/>
  <c r="K7" i="1"/>
  <c r="K8" i="1"/>
  <c r="K9" i="1"/>
  <c r="K10" i="1"/>
  <c r="K11" i="1"/>
  <c r="K12" i="1"/>
  <c r="K13" i="1"/>
  <c r="K14" i="1"/>
  <c r="K5" i="1"/>
  <c r="E6" i="1"/>
  <c r="E7" i="1"/>
  <c r="E8" i="1"/>
  <c r="E9" i="1"/>
  <c r="E10" i="1"/>
  <c r="E11" i="1"/>
  <c r="E12" i="1"/>
  <c r="E13" i="1"/>
  <c r="E14" i="1"/>
  <c r="E5" i="1"/>
</calcChain>
</file>

<file path=xl/sharedStrings.xml><?xml version="1.0" encoding="utf-8"?>
<sst xmlns="http://schemas.openxmlformats.org/spreadsheetml/2006/main" count="44" uniqueCount="22">
  <si>
    <t>Päivä</t>
  </si>
  <si>
    <t>Lämmitys</t>
  </si>
  <si>
    <t>Käyttövesi</t>
  </si>
  <si>
    <t>kWh/jakso</t>
  </si>
  <si>
    <t>Jakso pv</t>
  </si>
  <si>
    <t>T_Ulko</t>
  </si>
  <si>
    <t>Käyntitunnit</t>
  </si>
  <si>
    <t>Käyntiaikasuhde %</t>
  </si>
  <si>
    <t>Otto</t>
  </si>
  <si>
    <t>Anto</t>
  </si>
  <si>
    <t>kW</t>
  </si>
  <si>
    <t>COP</t>
  </si>
  <si>
    <t>KV_Otto</t>
  </si>
  <si>
    <t>KV_</t>
  </si>
  <si>
    <t>Lämm</t>
  </si>
  <si>
    <t>Lämm Otto</t>
  </si>
  <si>
    <t>Lämm Anto</t>
  </si>
  <si>
    <t>KV</t>
  </si>
  <si>
    <t>KV Anto</t>
  </si>
  <si>
    <t>k.a. 8.2 -- 11.4</t>
  </si>
  <si>
    <t>ero k.a. - 18.4</t>
  </si>
  <si>
    <t>ero 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</si>
</sst>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8" formatCode="0.0"/>
    <numFmt numFmtId="169" formatCode="d\.m\.yyyy;@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 wrapText="1"/>
    </xf>
    <xf numFmtId="0" fontId="0" fillId="0" borderId="0" xfId="0" applyAlignment="1">
      <alignment wrapText="1"/>
    </xf>
    <xf numFmtId="2" fontId="0" fillId="0" borderId="0" xfId="0" applyNumberFormat="1" applyAlignment="1">
      <alignment horizontal="center"/>
    </xf>
    <xf numFmtId="0" fontId="1" fillId="0" borderId="0" xfId="0" applyFont="1" applyAlignment="1">
      <alignment horizontal="center"/>
    </xf>
    <xf numFmtId="168" fontId="0" fillId="0" borderId="0" xfId="0" applyNumberFormat="1" applyAlignment="1">
      <alignment horizontal="center"/>
    </xf>
    <xf numFmtId="2" fontId="1" fillId="0" borderId="0" xfId="0" applyNumberFormat="1" applyFont="1" applyAlignment="1">
      <alignment horizontal="center"/>
    </xf>
    <xf numFmtId="0" fontId="0" fillId="0" borderId="0" xfId="0" applyFont="1" applyAlignment="1">
      <alignment horizontal="center"/>
    </xf>
    <xf numFmtId="2" fontId="0" fillId="0" borderId="0" xfId="0" applyNumberFormat="1" applyFont="1" applyAlignment="1">
      <alignment horizontal="center"/>
    </xf>
    <xf numFmtId="169" fontId="0" fillId="0" borderId="0" xfId="0" applyNumberFormat="1" applyAlignment="1">
      <alignment horizontal="center"/>
    </xf>
    <xf numFmtId="168" fontId="1" fillId="0" borderId="0" xfId="0" applyNumberFormat="1" applyFont="1" applyAlignment="1">
      <alignment horizontal="center"/>
    </xf>
  </cellXfs>
  <cellStyles count="1">
    <cellStyle name="Normaali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.xml"/></Relationships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.xml"/></Relationships>
</file>

<file path=xl/charts/_rels/chart5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4.xml"/></Relationships>
</file>

<file path=xl/charts/_rels/chart6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5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i-FI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4.1847112860892391E-2"/>
          <c:y val="0.18294741548645158"/>
          <c:w val="0.92888910761154853"/>
          <c:h val="0.70107265951138331"/>
        </c:manualLayout>
      </c:layout>
      <c:scatterChart>
        <c:scatterStyle val="lineMarker"/>
        <c:varyColors val="0"/>
        <c:ser>
          <c:idx val="0"/>
          <c:order val="0"/>
          <c:tx>
            <c:strRef>
              <c:f>Taul1!$M$2:$M$3</c:f>
              <c:strCache>
                <c:ptCount val="1"/>
                <c:pt idx="0">
                  <c:v>Lämm Käyntiaikasuhde %</c:v>
                </c:pt>
              </c:strCache>
            </c:strRef>
          </c:tx>
          <c:spPr>
            <a:ln w="19050"/>
          </c:spPr>
          <c:xVal>
            <c:numRef>
              <c:f>Taul1!$C$4:$C$14</c:f>
              <c:numCache>
                <c:formatCode>0.00</c:formatCode>
                <c:ptCount val="11"/>
                <c:pt idx="1">
                  <c:v>-4.07</c:v>
                </c:pt>
                <c:pt idx="2">
                  <c:v>0.43</c:v>
                </c:pt>
                <c:pt idx="3">
                  <c:v>1.56</c:v>
                </c:pt>
                <c:pt idx="4">
                  <c:v>-2.17</c:v>
                </c:pt>
                <c:pt idx="5">
                  <c:v>-0.26</c:v>
                </c:pt>
                <c:pt idx="6">
                  <c:v>1.31</c:v>
                </c:pt>
                <c:pt idx="7">
                  <c:v>-0.33</c:v>
                </c:pt>
                <c:pt idx="8">
                  <c:v>1.21</c:v>
                </c:pt>
                <c:pt idx="9">
                  <c:v>3.2</c:v>
                </c:pt>
                <c:pt idx="10">
                  <c:v>1.2</c:v>
                </c:pt>
              </c:numCache>
            </c:numRef>
          </c:xVal>
          <c:yVal>
            <c:numRef>
              <c:f>Taul1!$M$4:$M$14</c:f>
              <c:numCache>
                <c:formatCode>0.00</c:formatCode>
                <c:ptCount val="11"/>
                <c:pt idx="1">
                  <c:v>61.904761904761905</c:v>
                </c:pt>
                <c:pt idx="2">
                  <c:v>52.380952380952387</c:v>
                </c:pt>
                <c:pt idx="3">
                  <c:v>48.214285714285715</c:v>
                </c:pt>
                <c:pt idx="4">
                  <c:v>55.952380952380956</c:v>
                </c:pt>
                <c:pt idx="5">
                  <c:v>49.404761904761905</c:v>
                </c:pt>
                <c:pt idx="6">
                  <c:v>45.238095238095241</c:v>
                </c:pt>
                <c:pt idx="7">
                  <c:v>49.404761904761905</c:v>
                </c:pt>
                <c:pt idx="8">
                  <c:v>41.666666666666671</c:v>
                </c:pt>
                <c:pt idx="9">
                  <c:v>40.476190476190474</c:v>
                </c:pt>
                <c:pt idx="10">
                  <c:v>47.023809523809526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70359040"/>
        <c:axId val="170357504"/>
      </c:scatterChart>
      <c:scatterChart>
        <c:scatterStyle val="lineMarker"/>
        <c:varyColors val="0"/>
        <c:ser>
          <c:idx val="1"/>
          <c:order val="1"/>
          <c:tx>
            <c:strRef>
              <c:f>Taul1!$N$2:$N$3</c:f>
              <c:strCache>
                <c:ptCount val="1"/>
                <c:pt idx="0">
                  <c:v>Lämm COP</c:v>
                </c:pt>
              </c:strCache>
            </c:strRef>
          </c:tx>
          <c:spPr>
            <a:ln w="19050"/>
          </c:spPr>
          <c:xVal>
            <c:numRef>
              <c:f>Taul1!$C$4:$C$14</c:f>
              <c:numCache>
                <c:formatCode>0.00</c:formatCode>
                <c:ptCount val="11"/>
                <c:pt idx="1">
                  <c:v>-4.07</c:v>
                </c:pt>
                <c:pt idx="2">
                  <c:v>0.43</c:v>
                </c:pt>
                <c:pt idx="3">
                  <c:v>1.56</c:v>
                </c:pt>
                <c:pt idx="4">
                  <c:v>-2.17</c:v>
                </c:pt>
                <c:pt idx="5">
                  <c:v>-0.26</c:v>
                </c:pt>
                <c:pt idx="6">
                  <c:v>1.31</c:v>
                </c:pt>
                <c:pt idx="7">
                  <c:v>-0.33</c:v>
                </c:pt>
                <c:pt idx="8">
                  <c:v>1.21</c:v>
                </c:pt>
                <c:pt idx="9">
                  <c:v>3.2</c:v>
                </c:pt>
                <c:pt idx="10">
                  <c:v>1.2</c:v>
                </c:pt>
              </c:numCache>
            </c:numRef>
          </c:xVal>
          <c:yVal>
            <c:numRef>
              <c:f>Taul1!$N$4:$N$14</c:f>
              <c:numCache>
                <c:formatCode>0.00</c:formatCode>
                <c:ptCount val="11"/>
                <c:pt idx="1">
                  <c:v>4.0325203252032518</c:v>
                </c:pt>
                <c:pt idx="2">
                  <c:v>4.1940298507462686</c:v>
                </c:pt>
                <c:pt idx="3">
                  <c:v>4.2732240437158477</c:v>
                </c:pt>
                <c:pt idx="4">
                  <c:v>4.0900900900900892</c:v>
                </c:pt>
                <c:pt idx="5">
                  <c:v>4.197916666666667</c:v>
                </c:pt>
                <c:pt idx="6">
                  <c:v>4.2228571428571424</c:v>
                </c:pt>
                <c:pt idx="7">
                  <c:v>4.2263157894736842</c:v>
                </c:pt>
                <c:pt idx="8">
                  <c:v>4.2750000000000004</c:v>
                </c:pt>
                <c:pt idx="9">
                  <c:v>4.3841059602649004</c:v>
                </c:pt>
                <c:pt idx="10">
                  <c:v>4.4487179487179489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27683584"/>
        <c:axId val="127681280"/>
      </c:scatterChart>
      <c:valAx>
        <c:axId val="170359040"/>
        <c:scaling>
          <c:orientation val="minMax"/>
          <c:max val="5"/>
          <c:min val="-5"/>
        </c:scaling>
        <c:delete val="0"/>
        <c:axPos val="b"/>
        <c:majorGridlines/>
        <c:numFmt formatCode="General" sourceLinked="1"/>
        <c:majorTickMark val="out"/>
        <c:minorTickMark val="none"/>
        <c:tickLblPos val="nextTo"/>
        <c:crossAx val="170357504"/>
        <c:crosses val="autoZero"/>
        <c:crossBetween val="midCat"/>
        <c:majorUnit val="1"/>
      </c:valAx>
      <c:valAx>
        <c:axId val="170357504"/>
        <c:scaling>
          <c:orientation val="minMax"/>
          <c:max val="65"/>
          <c:min val="15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70359040"/>
        <c:crossesAt val="-5"/>
        <c:crossBetween val="midCat"/>
      </c:valAx>
      <c:valAx>
        <c:axId val="127681280"/>
        <c:scaling>
          <c:orientation val="minMax"/>
          <c:max val="5"/>
          <c:min val="4"/>
        </c:scaling>
        <c:delete val="0"/>
        <c:axPos val="r"/>
        <c:numFmt formatCode="General" sourceLinked="1"/>
        <c:majorTickMark val="out"/>
        <c:minorTickMark val="none"/>
        <c:tickLblPos val="nextTo"/>
        <c:crossAx val="127683584"/>
        <c:crosses val="max"/>
        <c:crossBetween val="midCat"/>
      </c:valAx>
      <c:valAx>
        <c:axId val="127683584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127681280"/>
        <c:crossBetween val="midCat"/>
      </c:valAx>
    </c:plotArea>
    <c:legend>
      <c:legendPos val="r"/>
      <c:layout>
        <c:manualLayout>
          <c:xMode val="edge"/>
          <c:yMode val="edge"/>
          <c:x val="0.40919786341178566"/>
          <c:y val="0.13398590791085316"/>
          <c:w val="0.56867357837703825"/>
          <c:h val="8.8909809536113105E-2"/>
        </c:manualLayout>
      </c:layout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  <c:userShapes r:id="rId1"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i-FI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3.2909220730280249E-2"/>
          <c:y val="0.17859848158167163"/>
          <c:w val="0.87697475158174498"/>
          <c:h val="0.7283879442180502"/>
        </c:manualLayout>
      </c:layout>
      <c:scatterChart>
        <c:scatterStyle val="lineMarker"/>
        <c:varyColors val="0"/>
        <c:ser>
          <c:idx val="0"/>
          <c:order val="0"/>
          <c:tx>
            <c:strRef>
              <c:f>Taul1!$E$2:$E$3</c:f>
              <c:strCache>
                <c:ptCount val="1"/>
                <c:pt idx="0">
                  <c:v>Lämm Otto kW</c:v>
                </c:pt>
              </c:strCache>
            </c:strRef>
          </c:tx>
          <c:spPr>
            <a:ln w="19050"/>
          </c:spPr>
          <c:xVal>
            <c:numRef>
              <c:f>Taul1!$C$4:$C$14</c:f>
              <c:numCache>
                <c:formatCode>0.00</c:formatCode>
                <c:ptCount val="11"/>
                <c:pt idx="1">
                  <c:v>-4.07</c:v>
                </c:pt>
                <c:pt idx="2">
                  <c:v>0.43</c:v>
                </c:pt>
                <c:pt idx="3">
                  <c:v>1.56</c:v>
                </c:pt>
                <c:pt idx="4">
                  <c:v>-2.17</c:v>
                </c:pt>
                <c:pt idx="5">
                  <c:v>-0.26</c:v>
                </c:pt>
                <c:pt idx="6">
                  <c:v>1.31</c:v>
                </c:pt>
                <c:pt idx="7">
                  <c:v>-0.33</c:v>
                </c:pt>
                <c:pt idx="8">
                  <c:v>1.21</c:v>
                </c:pt>
                <c:pt idx="9">
                  <c:v>3.2</c:v>
                </c:pt>
                <c:pt idx="10">
                  <c:v>1.2</c:v>
                </c:pt>
              </c:numCache>
            </c:numRef>
          </c:xVal>
          <c:yVal>
            <c:numRef>
              <c:f>Taul1!$E$4:$E$14</c:f>
              <c:numCache>
                <c:formatCode>0.00</c:formatCode>
                <c:ptCount val="11"/>
                <c:pt idx="1">
                  <c:v>2.3653846153846154</c:v>
                </c:pt>
                <c:pt idx="2">
                  <c:v>2.2840909090909092</c:v>
                </c:pt>
                <c:pt idx="3">
                  <c:v>2.2592592592592591</c:v>
                </c:pt>
                <c:pt idx="4">
                  <c:v>2.3617021276595747</c:v>
                </c:pt>
                <c:pt idx="5">
                  <c:v>2.3132530120481927</c:v>
                </c:pt>
                <c:pt idx="6">
                  <c:v>2.3026315789473686</c:v>
                </c:pt>
                <c:pt idx="7">
                  <c:v>2.2891566265060241</c:v>
                </c:pt>
                <c:pt idx="8">
                  <c:v>2.2857142857142856</c:v>
                </c:pt>
                <c:pt idx="9">
                  <c:v>2.2205882352941178</c:v>
                </c:pt>
                <c:pt idx="10">
                  <c:v>1.9746835443037976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26795776"/>
        <c:axId val="126789888"/>
      </c:scatterChart>
      <c:scatterChart>
        <c:scatterStyle val="lineMarker"/>
        <c:varyColors val="0"/>
        <c:ser>
          <c:idx val="1"/>
          <c:order val="1"/>
          <c:tx>
            <c:strRef>
              <c:f>Taul1!$K$2:$K$3</c:f>
              <c:strCache>
                <c:ptCount val="1"/>
                <c:pt idx="0">
                  <c:v>Lämm Anto kW</c:v>
                </c:pt>
              </c:strCache>
            </c:strRef>
          </c:tx>
          <c:spPr>
            <a:ln w="19050"/>
          </c:spPr>
          <c:xVal>
            <c:numRef>
              <c:f>Taul1!$C$4:$C$14</c:f>
              <c:numCache>
                <c:formatCode>0.00</c:formatCode>
                <c:ptCount val="11"/>
                <c:pt idx="1">
                  <c:v>-4.07</c:v>
                </c:pt>
                <c:pt idx="2">
                  <c:v>0.43</c:v>
                </c:pt>
                <c:pt idx="3">
                  <c:v>1.56</c:v>
                </c:pt>
                <c:pt idx="4">
                  <c:v>-2.17</c:v>
                </c:pt>
                <c:pt idx="5">
                  <c:v>-0.26</c:v>
                </c:pt>
                <c:pt idx="6">
                  <c:v>1.31</c:v>
                </c:pt>
                <c:pt idx="7">
                  <c:v>-0.33</c:v>
                </c:pt>
                <c:pt idx="8">
                  <c:v>1.21</c:v>
                </c:pt>
                <c:pt idx="9">
                  <c:v>3.2</c:v>
                </c:pt>
                <c:pt idx="10">
                  <c:v>1.2</c:v>
                </c:pt>
              </c:numCache>
            </c:numRef>
          </c:xVal>
          <c:yVal>
            <c:numRef>
              <c:f>Taul1!$K$4:$K$14</c:f>
              <c:numCache>
                <c:formatCode>0.00</c:formatCode>
                <c:ptCount val="11"/>
                <c:pt idx="1">
                  <c:v>9.5384615384615383</c:v>
                </c:pt>
                <c:pt idx="2">
                  <c:v>9.579545454545455</c:v>
                </c:pt>
                <c:pt idx="3">
                  <c:v>9.6543209876543212</c:v>
                </c:pt>
                <c:pt idx="4">
                  <c:v>9.6595744680851059</c:v>
                </c:pt>
                <c:pt idx="5">
                  <c:v>9.7108433734939759</c:v>
                </c:pt>
                <c:pt idx="6">
                  <c:v>9.723684210526315</c:v>
                </c:pt>
                <c:pt idx="7">
                  <c:v>9.6746987951807224</c:v>
                </c:pt>
                <c:pt idx="8">
                  <c:v>9.7714285714285722</c:v>
                </c:pt>
                <c:pt idx="9">
                  <c:v>9.735294117647058</c:v>
                </c:pt>
                <c:pt idx="10">
                  <c:v>8.7848101265822791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75193088"/>
        <c:axId val="175190784"/>
      </c:scatterChart>
      <c:valAx>
        <c:axId val="126795776"/>
        <c:scaling>
          <c:orientation val="minMax"/>
          <c:max val="5"/>
          <c:min val="-5"/>
        </c:scaling>
        <c:delete val="0"/>
        <c:axPos val="b"/>
        <c:majorGridlines/>
        <c:numFmt formatCode="General" sourceLinked="1"/>
        <c:majorTickMark val="out"/>
        <c:minorTickMark val="none"/>
        <c:tickLblPos val="nextTo"/>
        <c:crossAx val="126789888"/>
        <c:crosses val="autoZero"/>
        <c:crossBetween val="midCat"/>
        <c:majorUnit val="1"/>
      </c:valAx>
      <c:valAx>
        <c:axId val="126789888"/>
        <c:scaling>
          <c:orientation val="minMax"/>
          <c:max val="3"/>
          <c:min val="1.5"/>
        </c:scaling>
        <c:delete val="0"/>
        <c:axPos val="l"/>
        <c:majorGridlines/>
        <c:minorGridlines>
          <c:spPr>
            <a:ln>
              <a:prstDash val="dash"/>
            </a:ln>
          </c:spPr>
        </c:minorGridlines>
        <c:numFmt formatCode="General" sourceLinked="1"/>
        <c:majorTickMark val="out"/>
        <c:minorTickMark val="none"/>
        <c:tickLblPos val="nextTo"/>
        <c:crossAx val="126795776"/>
        <c:crossesAt val="-5"/>
        <c:crossBetween val="midCat"/>
        <c:majorUnit val="0.5"/>
        <c:minorUnit val="0.1"/>
      </c:valAx>
      <c:valAx>
        <c:axId val="175190784"/>
        <c:scaling>
          <c:orientation val="minMax"/>
          <c:max val="10"/>
          <c:min val="8.5"/>
        </c:scaling>
        <c:delete val="0"/>
        <c:axPos val="r"/>
        <c:numFmt formatCode="General" sourceLinked="1"/>
        <c:majorTickMark val="out"/>
        <c:minorTickMark val="none"/>
        <c:tickLblPos val="nextTo"/>
        <c:crossAx val="175193088"/>
        <c:crosses val="max"/>
        <c:crossBetween val="midCat"/>
        <c:majorUnit val="0.5"/>
        <c:minorUnit val="0.1"/>
      </c:valAx>
      <c:valAx>
        <c:axId val="175193088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175190784"/>
        <c:crossBetween val="midCat"/>
      </c:valAx>
    </c:plotArea>
    <c:legend>
      <c:legendPos val="r"/>
      <c:layout>
        <c:manualLayout>
          <c:xMode val="edge"/>
          <c:yMode val="edge"/>
          <c:x val="0.60109522203931054"/>
          <c:y val="3.1870179296618395E-2"/>
          <c:w val="0.32227463345402868"/>
          <c:h val="0.13427907288133165"/>
        </c:manualLayout>
      </c:layout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  <c:userShapes r:id="rId1"/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i-FI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5.7905074365704287E-2"/>
          <c:y val="0.14694201436701365"/>
          <c:w val="0.89616447944006994"/>
          <c:h val="0.73707829396527647"/>
        </c:manualLayout>
      </c:layout>
      <c:scatterChart>
        <c:scatterStyle val="lineMarker"/>
        <c:varyColors val="0"/>
        <c:ser>
          <c:idx val="0"/>
          <c:order val="0"/>
          <c:tx>
            <c:strRef>
              <c:f>Taul1!$AA$2:$AA$3</c:f>
              <c:strCache>
                <c:ptCount val="1"/>
                <c:pt idx="0">
                  <c:v>KV_ Käyntiaikasuhde %</c:v>
                </c:pt>
              </c:strCache>
            </c:strRef>
          </c:tx>
          <c:spPr>
            <a:ln w="22225"/>
          </c:spPr>
          <c:xVal>
            <c:numRef>
              <c:f>Taul1!$Q$4:$Q$14</c:f>
              <c:numCache>
                <c:formatCode>0.00</c:formatCode>
                <c:ptCount val="11"/>
                <c:pt idx="1">
                  <c:v>-4.07</c:v>
                </c:pt>
                <c:pt idx="2">
                  <c:v>0.43</c:v>
                </c:pt>
                <c:pt idx="3">
                  <c:v>1.56</c:v>
                </c:pt>
                <c:pt idx="4">
                  <c:v>-2.17</c:v>
                </c:pt>
                <c:pt idx="5">
                  <c:v>-0.26</c:v>
                </c:pt>
                <c:pt idx="6">
                  <c:v>1.31</c:v>
                </c:pt>
                <c:pt idx="7">
                  <c:v>-0.33</c:v>
                </c:pt>
                <c:pt idx="8">
                  <c:v>1.21</c:v>
                </c:pt>
                <c:pt idx="9">
                  <c:v>3.2</c:v>
                </c:pt>
                <c:pt idx="10">
                  <c:v>1.2</c:v>
                </c:pt>
              </c:numCache>
            </c:numRef>
          </c:xVal>
          <c:yVal>
            <c:numRef>
              <c:f>Taul1!$AA$4:$AA$14</c:f>
              <c:numCache>
                <c:formatCode>0.00</c:formatCode>
                <c:ptCount val="11"/>
                <c:pt idx="1">
                  <c:v>4.7619047619047619</c:v>
                </c:pt>
                <c:pt idx="2">
                  <c:v>6.5476190476190483</c:v>
                </c:pt>
                <c:pt idx="3">
                  <c:v>6.5476190476190483</c:v>
                </c:pt>
                <c:pt idx="4">
                  <c:v>5.3571428571428568</c:v>
                </c:pt>
                <c:pt idx="5">
                  <c:v>6.5476190476190483</c:v>
                </c:pt>
                <c:pt idx="6">
                  <c:v>5.9523809523809517</c:v>
                </c:pt>
                <c:pt idx="7">
                  <c:v>5.3571428571428568</c:v>
                </c:pt>
                <c:pt idx="8">
                  <c:v>5.3571428571428568</c:v>
                </c:pt>
                <c:pt idx="9">
                  <c:v>7.1428571428571423</c:v>
                </c:pt>
                <c:pt idx="10">
                  <c:v>6.5476190476190483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85714944"/>
        <c:axId val="185713408"/>
      </c:scatterChart>
      <c:scatterChart>
        <c:scatterStyle val="lineMarker"/>
        <c:varyColors val="0"/>
        <c:ser>
          <c:idx val="1"/>
          <c:order val="1"/>
          <c:tx>
            <c:strRef>
              <c:f>Taul1!$AB$2:$AB$3</c:f>
              <c:strCache>
                <c:ptCount val="1"/>
                <c:pt idx="0">
                  <c:v>KV_ COP</c:v>
                </c:pt>
              </c:strCache>
            </c:strRef>
          </c:tx>
          <c:spPr>
            <a:ln w="19050"/>
          </c:spPr>
          <c:xVal>
            <c:numRef>
              <c:f>Taul1!$Q$4:$Q$14</c:f>
              <c:numCache>
                <c:formatCode>0.00</c:formatCode>
                <c:ptCount val="11"/>
                <c:pt idx="1">
                  <c:v>-4.07</c:v>
                </c:pt>
                <c:pt idx="2">
                  <c:v>0.43</c:v>
                </c:pt>
                <c:pt idx="3">
                  <c:v>1.56</c:v>
                </c:pt>
                <c:pt idx="4">
                  <c:v>-2.17</c:v>
                </c:pt>
                <c:pt idx="5">
                  <c:v>-0.26</c:v>
                </c:pt>
                <c:pt idx="6">
                  <c:v>1.31</c:v>
                </c:pt>
                <c:pt idx="7">
                  <c:v>-0.33</c:v>
                </c:pt>
                <c:pt idx="8">
                  <c:v>1.21</c:v>
                </c:pt>
                <c:pt idx="9">
                  <c:v>3.2</c:v>
                </c:pt>
                <c:pt idx="10">
                  <c:v>1.2</c:v>
                </c:pt>
              </c:numCache>
            </c:numRef>
          </c:xVal>
          <c:yVal>
            <c:numRef>
              <c:f>Taul1!$AB$4:$AB$14</c:f>
              <c:numCache>
                <c:formatCode>0.00</c:formatCode>
                <c:ptCount val="11"/>
                <c:pt idx="1">
                  <c:v>2.7575757575757578</c:v>
                </c:pt>
                <c:pt idx="2">
                  <c:v>2.833333333333333</c:v>
                </c:pt>
                <c:pt idx="3">
                  <c:v>3.1351351351351351</c:v>
                </c:pt>
                <c:pt idx="4">
                  <c:v>2.9142857142857146</c:v>
                </c:pt>
                <c:pt idx="5">
                  <c:v>2.9189189189189189</c:v>
                </c:pt>
                <c:pt idx="6">
                  <c:v>2.9473684210526314</c:v>
                </c:pt>
                <c:pt idx="7">
                  <c:v>2.9705882352941173</c:v>
                </c:pt>
                <c:pt idx="8">
                  <c:v>2.9117647058823528</c:v>
                </c:pt>
                <c:pt idx="9">
                  <c:v>2.9534883720930232</c:v>
                </c:pt>
                <c:pt idx="10">
                  <c:v>3.2285714285714291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89049472"/>
        <c:axId val="189047168"/>
      </c:scatterChart>
      <c:valAx>
        <c:axId val="185714944"/>
        <c:scaling>
          <c:orientation val="minMax"/>
          <c:max val="5"/>
          <c:min val="-5"/>
        </c:scaling>
        <c:delete val="0"/>
        <c:axPos val="b"/>
        <c:majorGridlines/>
        <c:numFmt formatCode="General" sourceLinked="1"/>
        <c:majorTickMark val="out"/>
        <c:minorTickMark val="none"/>
        <c:tickLblPos val="nextTo"/>
        <c:crossAx val="185713408"/>
        <c:crosses val="autoZero"/>
        <c:crossBetween val="midCat"/>
        <c:majorUnit val="1"/>
      </c:valAx>
      <c:valAx>
        <c:axId val="185713408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85714944"/>
        <c:crossesAt val="-5"/>
        <c:crossBetween val="midCat"/>
      </c:valAx>
      <c:valAx>
        <c:axId val="189047168"/>
        <c:scaling>
          <c:orientation val="minMax"/>
          <c:max val="3.7"/>
          <c:min val="2.7"/>
        </c:scaling>
        <c:delete val="0"/>
        <c:axPos val="r"/>
        <c:numFmt formatCode="General" sourceLinked="1"/>
        <c:majorTickMark val="out"/>
        <c:minorTickMark val="none"/>
        <c:tickLblPos val="nextTo"/>
        <c:crossAx val="189049472"/>
        <c:crosses val="max"/>
        <c:crossBetween val="midCat"/>
      </c:valAx>
      <c:valAx>
        <c:axId val="189049472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189047168"/>
        <c:crossBetween val="midCat"/>
      </c:valAx>
    </c:plotArea>
    <c:legend>
      <c:legendPos val="r"/>
      <c:layout>
        <c:manualLayout>
          <c:xMode val="edge"/>
          <c:yMode val="edge"/>
          <c:x val="0.56010569429388357"/>
          <c:y val="3.3124416219703585E-2"/>
          <c:w val="0.42236752734188932"/>
          <c:h val="0.13502537337865553"/>
        </c:manualLayout>
      </c:layout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i-FI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1988407699037624E-2"/>
          <c:y val="0.17663443143361895"/>
          <c:w val="0.88723337707786532"/>
          <c:h val="0.72942187702540584"/>
        </c:manualLayout>
      </c:layout>
      <c:scatterChart>
        <c:scatterStyle val="lineMarker"/>
        <c:varyColors val="0"/>
        <c:ser>
          <c:idx val="0"/>
          <c:order val="0"/>
          <c:tx>
            <c:strRef>
              <c:f>Taul1!$S$2:$S$3</c:f>
              <c:strCache>
                <c:ptCount val="1"/>
                <c:pt idx="0">
                  <c:v>KV_Otto kW</c:v>
                </c:pt>
              </c:strCache>
            </c:strRef>
          </c:tx>
          <c:spPr>
            <a:ln w="19050"/>
          </c:spPr>
          <c:xVal>
            <c:numRef>
              <c:f>Taul1!$Q$4:$Q$14</c:f>
              <c:numCache>
                <c:formatCode>0.00</c:formatCode>
                <c:ptCount val="11"/>
                <c:pt idx="1">
                  <c:v>-4.07</c:v>
                </c:pt>
                <c:pt idx="2">
                  <c:v>0.43</c:v>
                </c:pt>
                <c:pt idx="3">
                  <c:v>1.56</c:v>
                </c:pt>
                <c:pt idx="4">
                  <c:v>-2.17</c:v>
                </c:pt>
                <c:pt idx="5">
                  <c:v>-0.26</c:v>
                </c:pt>
                <c:pt idx="6">
                  <c:v>1.31</c:v>
                </c:pt>
                <c:pt idx="7">
                  <c:v>-0.33</c:v>
                </c:pt>
                <c:pt idx="8">
                  <c:v>1.21</c:v>
                </c:pt>
                <c:pt idx="9">
                  <c:v>3.2</c:v>
                </c:pt>
                <c:pt idx="10">
                  <c:v>1.2</c:v>
                </c:pt>
              </c:numCache>
            </c:numRef>
          </c:xVal>
          <c:yVal>
            <c:numRef>
              <c:f>Taul1!$S$4:$S$14</c:f>
              <c:numCache>
                <c:formatCode>0.00</c:formatCode>
                <c:ptCount val="11"/>
                <c:pt idx="1">
                  <c:v>4.125</c:v>
                </c:pt>
                <c:pt idx="2">
                  <c:v>3.8181818181818183</c:v>
                </c:pt>
                <c:pt idx="3">
                  <c:v>3.3636363636363638</c:v>
                </c:pt>
                <c:pt idx="4">
                  <c:v>3.8888888888888888</c:v>
                </c:pt>
                <c:pt idx="5">
                  <c:v>3.3636363636363638</c:v>
                </c:pt>
                <c:pt idx="6">
                  <c:v>3.8</c:v>
                </c:pt>
                <c:pt idx="7">
                  <c:v>3.7777777777777777</c:v>
                </c:pt>
                <c:pt idx="8">
                  <c:v>3.7777777777777777</c:v>
                </c:pt>
                <c:pt idx="9">
                  <c:v>3.5833333333333335</c:v>
                </c:pt>
                <c:pt idx="10">
                  <c:v>3.1818181818181817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27435136"/>
        <c:axId val="127429248"/>
      </c:scatterChart>
      <c:scatterChart>
        <c:scatterStyle val="lineMarker"/>
        <c:varyColors val="0"/>
        <c:ser>
          <c:idx val="1"/>
          <c:order val="1"/>
          <c:tx>
            <c:strRef>
              <c:f>Taul1!$Y$2:$Y$3</c:f>
              <c:strCache>
                <c:ptCount val="1"/>
                <c:pt idx="0">
                  <c:v>KV Anto kW</c:v>
                </c:pt>
              </c:strCache>
            </c:strRef>
          </c:tx>
          <c:spPr>
            <a:ln w="19050"/>
          </c:spPr>
          <c:xVal>
            <c:numRef>
              <c:f>Taul1!$Q$4:$Q$14</c:f>
              <c:numCache>
                <c:formatCode>0.00</c:formatCode>
                <c:ptCount val="11"/>
                <c:pt idx="1">
                  <c:v>-4.07</c:v>
                </c:pt>
                <c:pt idx="2">
                  <c:v>0.43</c:v>
                </c:pt>
                <c:pt idx="3">
                  <c:v>1.56</c:v>
                </c:pt>
                <c:pt idx="4">
                  <c:v>-2.17</c:v>
                </c:pt>
                <c:pt idx="5">
                  <c:v>-0.26</c:v>
                </c:pt>
                <c:pt idx="6">
                  <c:v>1.31</c:v>
                </c:pt>
                <c:pt idx="7">
                  <c:v>-0.33</c:v>
                </c:pt>
                <c:pt idx="8">
                  <c:v>1.21</c:v>
                </c:pt>
                <c:pt idx="9">
                  <c:v>3.2</c:v>
                </c:pt>
                <c:pt idx="10">
                  <c:v>1.2</c:v>
                </c:pt>
              </c:numCache>
            </c:numRef>
          </c:xVal>
          <c:yVal>
            <c:numRef>
              <c:f>Taul1!$Y$4:$Y$14</c:f>
              <c:numCache>
                <c:formatCode>0.00</c:formatCode>
                <c:ptCount val="11"/>
                <c:pt idx="1">
                  <c:v>11.375</c:v>
                </c:pt>
                <c:pt idx="2">
                  <c:v>10.818181818181818</c:v>
                </c:pt>
                <c:pt idx="3">
                  <c:v>10.545454545454545</c:v>
                </c:pt>
                <c:pt idx="4">
                  <c:v>11.333333333333334</c:v>
                </c:pt>
                <c:pt idx="5">
                  <c:v>9.8181818181818183</c:v>
                </c:pt>
                <c:pt idx="6">
                  <c:v>11.2</c:v>
                </c:pt>
                <c:pt idx="7">
                  <c:v>11.222222222222221</c:v>
                </c:pt>
                <c:pt idx="8">
                  <c:v>11</c:v>
                </c:pt>
                <c:pt idx="9">
                  <c:v>10.583333333333334</c:v>
                </c:pt>
                <c:pt idx="10">
                  <c:v>10.272727272727273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01537024"/>
        <c:axId val="115212288"/>
      </c:scatterChart>
      <c:valAx>
        <c:axId val="127435136"/>
        <c:scaling>
          <c:orientation val="minMax"/>
          <c:max val="5"/>
          <c:min val="-5"/>
        </c:scaling>
        <c:delete val="0"/>
        <c:axPos val="b"/>
        <c:majorGridlines/>
        <c:numFmt formatCode="General" sourceLinked="1"/>
        <c:majorTickMark val="out"/>
        <c:minorTickMark val="none"/>
        <c:tickLblPos val="nextTo"/>
        <c:crossAx val="127429248"/>
        <c:crosses val="autoZero"/>
        <c:crossBetween val="midCat"/>
        <c:majorUnit val="1"/>
      </c:valAx>
      <c:valAx>
        <c:axId val="127429248"/>
        <c:scaling>
          <c:orientation val="minMax"/>
          <c:max val="6"/>
          <c:min val="3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27435136"/>
        <c:crossesAt val="-5"/>
        <c:crossBetween val="midCat"/>
        <c:majorUnit val="0.5"/>
        <c:minorUnit val="0.1"/>
      </c:valAx>
      <c:valAx>
        <c:axId val="115212288"/>
        <c:scaling>
          <c:orientation val="minMax"/>
          <c:max val="12"/>
          <c:min val="9"/>
        </c:scaling>
        <c:delete val="0"/>
        <c:axPos val="r"/>
        <c:numFmt formatCode="General" sourceLinked="1"/>
        <c:majorTickMark val="out"/>
        <c:minorTickMark val="none"/>
        <c:tickLblPos val="nextTo"/>
        <c:crossAx val="201537024"/>
        <c:crosses val="max"/>
        <c:crossBetween val="midCat"/>
      </c:valAx>
      <c:valAx>
        <c:axId val="201537024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115212288"/>
        <c:crossBetween val="midCat"/>
      </c:valAx>
    </c:plotArea>
    <c:legend>
      <c:legendPos val="r"/>
      <c:layout>
        <c:manualLayout>
          <c:xMode val="edge"/>
          <c:yMode val="edge"/>
          <c:x val="0.69681889763779525"/>
          <c:y val="3.4688972963683749E-2"/>
          <c:w val="0.23595242025069499"/>
          <c:h val="0.13909937586292426"/>
        </c:manualLayout>
      </c:layout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i-FI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5.8099518810148729E-2"/>
          <c:y val="0.19999655688297438"/>
          <c:w val="0.88280271216097983"/>
          <c:h val="0.65699244856702832"/>
        </c:manualLayout>
      </c:layout>
      <c:scatterChart>
        <c:scatterStyle val="lineMarker"/>
        <c:varyColors val="0"/>
        <c:ser>
          <c:idx val="0"/>
          <c:order val="0"/>
          <c:tx>
            <c:strRef>
              <c:f>Taul1!$E$2:$E$3</c:f>
              <c:strCache>
                <c:ptCount val="1"/>
                <c:pt idx="0">
                  <c:v>Lämm Otto kW</c:v>
                </c:pt>
              </c:strCache>
            </c:strRef>
          </c:tx>
          <c:xVal>
            <c:numRef>
              <c:f>Taul1!$B$4:$B$14</c:f>
              <c:numCache>
                <c:formatCode>d\.m\.yyyy;@</c:formatCode>
                <c:ptCount val="11"/>
                <c:pt idx="1">
                  <c:v>43869</c:v>
                </c:pt>
                <c:pt idx="2" formatCode="m/d/yyyy">
                  <c:v>43876</c:v>
                </c:pt>
                <c:pt idx="3" formatCode="m/d/yyyy">
                  <c:v>43883</c:v>
                </c:pt>
                <c:pt idx="4" formatCode="m/d/yyyy">
                  <c:v>43890</c:v>
                </c:pt>
                <c:pt idx="5" formatCode="m/d/yyyy">
                  <c:v>43897</c:v>
                </c:pt>
                <c:pt idx="6" formatCode="m/d/yyyy">
                  <c:v>43904</c:v>
                </c:pt>
                <c:pt idx="7" formatCode="m/d/yyyy">
                  <c:v>43911</c:v>
                </c:pt>
                <c:pt idx="8" formatCode="m/d/yyyy">
                  <c:v>43918</c:v>
                </c:pt>
                <c:pt idx="9" formatCode="m/d/yyyy">
                  <c:v>43932</c:v>
                </c:pt>
                <c:pt idx="10" formatCode="m/d/yyyy">
                  <c:v>43939</c:v>
                </c:pt>
              </c:numCache>
            </c:numRef>
          </c:xVal>
          <c:yVal>
            <c:numRef>
              <c:f>Taul1!$E$4:$E$14</c:f>
              <c:numCache>
                <c:formatCode>0.00</c:formatCode>
                <c:ptCount val="11"/>
                <c:pt idx="1">
                  <c:v>2.3653846153846154</c:v>
                </c:pt>
                <c:pt idx="2">
                  <c:v>2.2840909090909092</c:v>
                </c:pt>
                <c:pt idx="3">
                  <c:v>2.2592592592592591</c:v>
                </c:pt>
                <c:pt idx="4">
                  <c:v>2.3617021276595747</c:v>
                </c:pt>
                <c:pt idx="5">
                  <c:v>2.3132530120481927</c:v>
                </c:pt>
                <c:pt idx="6">
                  <c:v>2.3026315789473686</c:v>
                </c:pt>
                <c:pt idx="7">
                  <c:v>2.2891566265060241</c:v>
                </c:pt>
                <c:pt idx="8">
                  <c:v>2.2857142857142856</c:v>
                </c:pt>
                <c:pt idx="9">
                  <c:v>2.2205882352941178</c:v>
                </c:pt>
                <c:pt idx="10">
                  <c:v>1.9746835443037976</c:v>
                </c:pt>
              </c:numCache>
            </c:numRef>
          </c:yVal>
          <c:smooth val="0"/>
        </c:ser>
        <c:ser>
          <c:idx val="2"/>
          <c:order val="2"/>
          <c:tx>
            <c:strRef>
              <c:f>Taul1!$S$2:$S$3</c:f>
              <c:strCache>
                <c:ptCount val="1"/>
                <c:pt idx="0">
                  <c:v>KV_Otto kW</c:v>
                </c:pt>
              </c:strCache>
            </c:strRef>
          </c:tx>
          <c:xVal>
            <c:numRef>
              <c:f>Taul1!$B$4:$B$14</c:f>
              <c:numCache>
                <c:formatCode>d\.m\.yyyy;@</c:formatCode>
                <c:ptCount val="11"/>
                <c:pt idx="1">
                  <c:v>43869</c:v>
                </c:pt>
                <c:pt idx="2" formatCode="m/d/yyyy">
                  <c:v>43876</c:v>
                </c:pt>
                <c:pt idx="3" formatCode="m/d/yyyy">
                  <c:v>43883</c:v>
                </c:pt>
                <c:pt idx="4" formatCode="m/d/yyyy">
                  <c:v>43890</c:v>
                </c:pt>
                <c:pt idx="5" formatCode="m/d/yyyy">
                  <c:v>43897</c:v>
                </c:pt>
                <c:pt idx="6" formatCode="m/d/yyyy">
                  <c:v>43904</c:v>
                </c:pt>
                <c:pt idx="7" formatCode="m/d/yyyy">
                  <c:v>43911</c:v>
                </c:pt>
                <c:pt idx="8" formatCode="m/d/yyyy">
                  <c:v>43918</c:v>
                </c:pt>
                <c:pt idx="9" formatCode="m/d/yyyy">
                  <c:v>43932</c:v>
                </c:pt>
                <c:pt idx="10" formatCode="m/d/yyyy">
                  <c:v>43939</c:v>
                </c:pt>
              </c:numCache>
            </c:numRef>
          </c:xVal>
          <c:yVal>
            <c:numRef>
              <c:f>Taul1!$S$4:$S$14</c:f>
              <c:numCache>
                <c:formatCode>0.00</c:formatCode>
                <c:ptCount val="11"/>
                <c:pt idx="1">
                  <c:v>4.125</c:v>
                </c:pt>
                <c:pt idx="2">
                  <c:v>3.8181818181818183</c:v>
                </c:pt>
                <c:pt idx="3">
                  <c:v>3.3636363636363638</c:v>
                </c:pt>
                <c:pt idx="4">
                  <c:v>3.8888888888888888</c:v>
                </c:pt>
                <c:pt idx="5">
                  <c:v>3.3636363636363638</c:v>
                </c:pt>
                <c:pt idx="6">
                  <c:v>3.8</c:v>
                </c:pt>
                <c:pt idx="7">
                  <c:v>3.7777777777777777</c:v>
                </c:pt>
                <c:pt idx="8">
                  <c:v>3.7777777777777777</c:v>
                </c:pt>
                <c:pt idx="9">
                  <c:v>3.5833333333333335</c:v>
                </c:pt>
                <c:pt idx="10">
                  <c:v>3.1818181818181817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75324160"/>
        <c:axId val="175322624"/>
      </c:scatterChart>
      <c:scatterChart>
        <c:scatterStyle val="lineMarker"/>
        <c:varyColors val="0"/>
        <c:ser>
          <c:idx val="1"/>
          <c:order val="1"/>
          <c:tx>
            <c:strRef>
              <c:f>Taul1!$K$2:$K$3</c:f>
              <c:strCache>
                <c:ptCount val="1"/>
                <c:pt idx="0">
                  <c:v>Lämm Anto kW</c:v>
                </c:pt>
              </c:strCache>
            </c:strRef>
          </c:tx>
          <c:xVal>
            <c:numRef>
              <c:f>Taul1!$B$4:$B$14</c:f>
              <c:numCache>
                <c:formatCode>d\.m\.yyyy;@</c:formatCode>
                <c:ptCount val="11"/>
                <c:pt idx="1">
                  <c:v>43869</c:v>
                </c:pt>
                <c:pt idx="2" formatCode="m/d/yyyy">
                  <c:v>43876</c:v>
                </c:pt>
                <c:pt idx="3" formatCode="m/d/yyyy">
                  <c:v>43883</c:v>
                </c:pt>
                <c:pt idx="4" formatCode="m/d/yyyy">
                  <c:v>43890</c:v>
                </c:pt>
                <c:pt idx="5" formatCode="m/d/yyyy">
                  <c:v>43897</c:v>
                </c:pt>
                <c:pt idx="6" formatCode="m/d/yyyy">
                  <c:v>43904</c:v>
                </c:pt>
                <c:pt idx="7" formatCode="m/d/yyyy">
                  <c:v>43911</c:v>
                </c:pt>
                <c:pt idx="8" formatCode="m/d/yyyy">
                  <c:v>43918</c:v>
                </c:pt>
                <c:pt idx="9" formatCode="m/d/yyyy">
                  <c:v>43932</c:v>
                </c:pt>
                <c:pt idx="10" formatCode="m/d/yyyy">
                  <c:v>43939</c:v>
                </c:pt>
              </c:numCache>
            </c:numRef>
          </c:xVal>
          <c:yVal>
            <c:numRef>
              <c:f>Taul1!$K$4:$K$14</c:f>
              <c:numCache>
                <c:formatCode>0.00</c:formatCode>
                <c:ptCount val="11"/>
                <c:pt idx="1">
                  <c:v>9.5384615384615383</c:v>
                </c:pt>
                <c:pt idx="2">
                  <c:v>9.579545454545455</c:v>
                </c:pt>
                <c:pt idx="3">
                  <c:v>9.6543209876543212</c:v>
                </c:pt>
                <c:pt idx="4">
                  <c:v>9.6595744680851059</c:v>
                </c:pt>
                <c:pt idx="5">
                  <c:v>9.7108433734939759</c:v>
                </c:pt>
                <c:pt idx="6">
                  <c:v>9.723684210526315</c:v>
                </c:pt>
                <c:pt idx="7">
                  <c:v>9.6746987951807224</c:v>
                </c:pt>
                <c:pt idx="8">
                  <c:v>9.7714285714285722</c:v>
                </c:pt>
                <c:pt idx="9">
                  <c:v>9.735294117647058</c:v>
                </c:pt>
                <c:pt idx="10">
                  <c:v>8.7848101265822791</c:v>
                </c:pt>
              </c:numCache>
            </c:numRef>
          </c:yVal>
          <c:smooth val="0"/>
        </c:ser>
        <c:ser>
          <c:idx val="3"/>
          <c:order val="3"/>
          <c:tx>
            <c:strRef>
              <c:f>Taul1!$Y$2:$Y$3</c:f>
              <c:strCache>
                <c:ptCount val="1"/>
                <c:pt idx="0">
                  <c:v>KV Anto kW</c:v>
                </c:pt>
              </c:strCache>
            </c:strRef>
          </c:tx>
          <c:xVal>
            <c:numRef>
              <c:f>Taul1!$B$4:$B$14</c:f>
              <c:numCache>
                <c:formatCode>d\.m\.yyyy;@</c:formatCode>
                <c:ptCount val="11"/>
                <c:pt idx="1">
                  <c:v>43869</c:v>
                </c:pt>
                <c:pt idx="2" formatCode="m/d/yyyy">
                  <c:v>43876</c:v>
                </c:pt>
                <c:pt idx="3" formatCode="m/d/yyyy">
                  <c:v>43883</c:v>
                </c:pt>
                <c:pt idx="4" formatCode="m/d/yyyy">
                  <c:v>43890</c:v>
                </c:pt>
                <c:pt idx="5" formatCode="m/d/yyyy">
                  <c:v>43897</c:v>
                </c:pt>
                <c:pt idx="6" formatCode="m/d/yyyy">
                  <c:v>43904</c:v>
                </c:pt>
                <c:pt idx="7" formatCode="m/d/yyyy">
                  <c:v>43911</c:v>
                </c:pt>
                <c:pt idx="8" formatCode="m/d/yyyy">
                  <c:v>43918</c:v>
                </c:pt>
                <c:pt idx="9" formatCode="m/d/yyyy">
                  <c:v>43932</c:v>
                </c:pt>
                <c:pt idx="10" formatCode="m/d/yyyy">
                  <c:v>43939</c:v>
                </c:pt>
              </c:numCache>
            </c:numRef>
          </c:xVal>
          <c:yVal>
            <c:numRef>
              <c:f>Taul1!$Y$4:$Y$14</c:f>
              <c:numCache>
                <c:formatCode>0.00</c:formatCode>
                <c:ptCount val="11"/>
                <c:pt idx="1">
                  <c:v>11.375</c:v>
                </c:pt>
                <c:pt idx="2">
                  <c:v>10.818181818181818</c:v>
                </c:pt>
                <c:pt idx="3">
                  <c:v>10.545454545454545</c:v>
                </c:pt>
                <c:pt idx="4">
                  <c:v>11.333333333333334</c:v>
                </c:pt>
                <c:pt idx="5">
                  <c:v>9.8181818181818183</c:v>
                </c:pt>
                <c:pt idx="6">
                  <c:v>11.2</c:v>
                </c:pt>
                <c:pt idx="7">
                  <c:v>11.222222222222221</c:v>
                </c:pt>
                <c:pt idx="8">
                  <c:v>11</c:v>
                </c:pt>
                <c:pt idx="9">
                  <c:v>10.583333333333334</c:v>
                </c:pt>
                <c:pt idx="10">
                  <c:v>10.272727272727273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95664512"/>
        <c:axId val="195662208"/>
      </c:scatterChart>
      <c:valAx>
        <c:axId val="175324160"/>
        <c:scaling>
          <c:orientation val="minMax"/>
          <c:max val="43940"/>
          <c:min val="43869"/>
        </c:scaling>
        <c:delete val="0"/>
        <c:axPos val="b"/>
        <c:majorGridlines/>
        <c:numFmt formatCode="d\.m\.;@" sourceLinked="0"/>
        <c:majorTickMark val="out"/>
        <c:minorTickMark val="none"/>
        <c:tickLblPos val="nextTo"/>
        <c:crossAx val="175322624"/>
        <c:crosses val="autoZero"/>
        <c:crossBetween val="midCat"/>
        <c:majorUnit val="7"/>
      </c:valAx>
      <c:valAx>
        <c:axId val="175322624"/>
        <c:scaling>
          <c:orientation val="minMax"/>
          <c:max val="7"/>
          <c:min val="1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75324160"/>
        <c:crosses val="autoZero"/>
        <c:crossBetween val="midCat"/>
      </c:valAx>
      <c:valAx>
        <c:axId val="195662208"/>
        <c:scaling>
          <c:orientation val="minMax"/>
          <c:max val="12"/>
          <c:min val="6"/>
        </c:scaling>
        <c:delete val="0"/>
        <c:axPos val="r"/>
        <c:numFmt formatCode="General" sourceLinked="1"/>
        <c:majorTickMark val="out"/>
        <c:minorTickMark val="none"/>
        <c:tickLblPos val="nextTo"/>
        <c:crossAx val="195664512"/>
        <c:crosses val="max"/>
        <c:crossBetween val="midCat"/>
      </c:valAx>
      <c:valAx>
        <c:axId val="195664512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195662208"/>
        <c:crossBetween val="midCat"/>
      </c:valAx>
    </c:plotArea>
    <c:legend>
      <c:legendPos val="r"/>
      <c:layout>
        <c:manualLayout>
          <c:xMode val="edge"/>
          <c:yMode val="edge"/>
          <c:x val="0.69277712160979876"/>
          <c:y val="5.4961178855536134E-2"/>
          <c:w val="0.25722287839020125"/>
          <c:h val="0.18398436937759452"/>
        </c:manualLayout>
      </c:layout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  <c:userShapes r:id="rId1"/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i-FI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6.5030183727034119E-2"/>
          <c:y val="0.17096111939877953"/>
          <c:w val="0.8830949256342957"/>
          <c:h val="0.71759889066905869"/>
        </c:manualLayout>
      </c:layout>
      <c:scatterChart>
        <c:scatterStyle val="lineMarker"/>
        <c:varyColors val="0"/>
        <c:ser>
          <c:idx val="0"/>
          <c:order val="0"/>
          <c:tx>
            <c:strRef>
              <c:f>Taul1!$N$2:$N$3</c:f>
              <c:strCache>
                <c:ptCount val="1"/>
                <c:pt idx="0">
                  <c:v>Lämm COP</c:v>
                </c:pt>
              </c:strCache>
            </c:strRef>
          </c:tx>
          <c:xVal>
            <c:numRef>
              <c:f>Taul1!$B$4:$B$14</c:f>
              <c:numCache>
                <c:formatCode>d\.m\.yyyy;@</c:formatCode>
                <c:ptCount val="11"/>
                <c:pt idx="1">
                  <c:v>43869</c:v>
                </c:pt>
                <c:pt idx="2" formatCode="m/d/yyyy">
                  <c:v>43876</c:v>
                </c:pt>
                <c:pt idx="3" formatCode="m/d/yyyy">
                  <c:v>43883</c:v>
                </c:pt>
                <c:pt idx="4" formatCode="m/d/yyyy">
                  <c:v>43890</c:v>
                </c:pt>
                <c:pt idx="5" formatCode="m/d/yyyy">
                  <c:v>43897</c:v>
                </c:pt>
                <c:pt idx="6" formatCode="m/d/yyyy">
                  <c:v>43904</c:v>
                </c:pt>
                <c:pt idx="7" formatCode="m/d/yyyy">
                  <c:v>43911</c:v>
                </c:pt>
                <c:pt idx="8" formatCode="m/d/yyyy">
                  <c:v>43918</c:v>
                </c:pt>
                <c:pt idx="9" formatCode="m/d/yyyy">
                  <c:v>43932</c:v>
                </c:pt>
                <c:pt idx="10" formatCode="m/d/yyyy">
                  <c:v>43939</c:v>
                </c:pt>
              </c:numCache>
            </c:numRef>
          </c:xVal>
          <c:yVal>
            <c:numRef>
              <c:f>Taul1!$N$4:$N$14</c:f>
              <c:numCache>
                <c:formatCode>0.00</c:formatCode>
                <c:ptCount val="11"/>
                <c:pt idx="1">
                  <c:v>4.0325203252032518</c:v>
                </c:pt>
                <c:pt idx="2">
                  <c:v>4.1940298507462686</c:v>
                </c:pt>
                <c:pt idx="3">
                  <c:v>4.2732240437158477</c:v>
                </c:pt>
                <c:pt idx="4">
                  <c:v>4.0900900900900892</c:v>
                </c:pt>
                <c:pt idx="5">
                  <c:v>4.197916666666667</c:v>
                </c:pt>
                <c:pt idx="6">
                  <c:v>4.2228571428571424</c:v>
                </c:pt>
                <c:pt idx="7">
                  <c:v>4.2263157894736842</c:v>
                </c:pt>
                <c:pt idx="8">
                  <c:v>4.2750000000000004</c:v>
                </c:pt>
                <c:pt idx="9">
                  <c:v>4.3841059602649004</c:v>
                </c:pt>
                <c:pt idx="10">
                  <c:v>4.4487179487179489</c:v>
                </c:pt>
              </c:numCache>
            </c:numRef>
          </c:yVal>
          <c:smooth val="0"/>
        </c:ser>
        <c:ser>
          <c:idx val="1"/>
          <c:order val="1"/>
          <c:tx>
            <c:strRef>
              <c:f>Taul1!$AB$2:$AB$3</c:f>
              <c:strCache>
                <c:ptCount val="1"/>
                <c:pt idx="0">
                  <c:v>KV_ COP</c:v>
                </c:pt>
              </c:strCache>
            </c:strRef>
          </c:tx>
          <c:xVal>
            <c:numRef>
              <c:f>Taul1!$B$4:$B$14</c:f>
              <c:numCache>
                <c:formatCode>d\.m\.yyyy;@</c:formatCode>
                <c:ptCount val="11"/>
                <c:pt idx="1">
                  <c:v>43869</c:v>
                </c:pt>
                <c:pt idx="2" formatCode="m/d/yyyy">
                  <c:v>43876</c:v>
                </c:pt>
                <c:pt idx="3" formatCode="m/d/yyyy">
                  <c:v>43883</c:v>
                </c:pt>
                <c:pt idx="4" formatCode="m/d/yyyy">
                  <c:v>43890</c:v>
                </c:pt>
                <c:pt idx="5" formatCode="m/d/yyyy">
                  <c:v>43897</c:v>
                </c:pt>
                <c:pt idx="6" formatCode="m/d/yyyy">
                  <c:v>43904</c:v>
                </c:pt>
                <c:pt idx="7" formatCode="m/d/yyyy">
                  <c:v>43911</c:v>
                </c:pt>
                <c:pt idx="8" formatCode="m/d/yyyy">
                  <c:v>43918</c:v>
                </c:pt>
                <c:pt idx="9" formatCode="m/d/yyyy">
                  <c:v>43932</c:v>
                </c:pt>
                <c:pt idx="10" formatCode="m/d/yyyy">
                  <c:v>43939</c:v>
                </c:pt>
              </c:numCache>
            </c:numRef>
          </c:xVal>
          <c:yVal>
            <c:numRef>
              <c:f>Taul1!$AB$4:$AB$14</c:f>
              <c:numCache>
                <c:formatCode>0.00</c:formatCode>
                <c:ptCount val="11"/>
                <c:pt idx="1">
                  <c:v>2.7575757575757578</c:v>
                </c:pt>
                <c:pt idx="2">
                  <c:v>2.833333333333333</c:v>
                </c:pt>
                <c:pt idx="3">
                  <c:v>3.1351351351351351</c:v>
                </c:pt>
                <c:pt idx="4">
                  <c:v>2.9142857142857146</c:v>
                </c:pt>
                <c:pt idx="5">
                  <c:v>2.9189189189189189</c:v>
                </c:pt>
                <c:pt idx="6">
                  <c:v>2.9473684210526314</c:v>
                </c:pt>
                <c:pt idx="7">
                  <c:v>2.9705882352941173</c:v>
                </c:pt>
                <c:pt idx="8">
                  <c:v>2.9117647058823528</c:v>
                </c:pt>
                <c:pt idx="9">
                  <c:v>2.9534883720930232</c:v>
                </c:pt>
                <c:pt idx="10">
                  <c:v>3.2285714285714291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27002496"/>
        <c:axId val="127000960"/>
      </c:scatterChart>
      <c:scatterChart>
        <c:scatterStyle val="lineMarker"/>
        <c:varyColors val="0"/>
        <c:ser>
          <c:idx val="2"/>
          <c:order val="2"/>
          <c:tx>
            <c:strRef>
              <c:f>Taul1!$C$3</c:f>
              <c:strCache>
                <c:ptCount val="1"/>
                <c:pt idx="0">
                  <c:v>T_Ulko</c:v>
                </c:pt>
              </c:strCache>
            </c:strRef>
          </c:tx>
          <c:xVal>
            <c:numRef>
              <c:f>Taul1!$B$5:$B$14</c:f>
              <c:numCache>
                <c:formatCode>m/d/yyyy</c:formatCode>
                <c:ptCount val="10"/>
                <c:pt idx="0" formatCode="d\.m\.yyyy;@">
                  <c:v>43869</c:v>
                </c:pt>
                <c:pt idx="1">
                  <c:v>43876</c:v>
                </c:pt>
                <c:pt idx="2">
                  <c:v>43883</c:v>
                </c:pt>
                <c:pt idx="3">
                  <c:v>43890</c:v>
                </c:pt>
                <c:pt idx="4">
                  <c:v>43897</c:v>
                </c:pt>
                <c:pt idx="5">
                  <c:v>43904</c:v>
                </c:pt>
                <c:pt idx="6">
                  <c:v>43911</c:v>
                </c:pt>
                <c:pt idx="7">
                  <c:v>43918</c:v>
                </c:pt>
                <c:pt idx="8">
                  <c:v>43932</c:v>
                </c:pt>
                <c:pt idx="9">
                  <c:v>43939</c:v>
                </c:pt>
              </c:numCache>
            </c:numRef>
          </c:xVal>
          <c:yVal>
            <c:numRef>
              <c:f>Taul1!$C$5:$C$14</c:f>
              <c:numCache>
                <c:formatCode>0.00</c:formatCode>
                <c:ptCount val="10"/>
                <c:pt idx="0">
                  <c:v>-4.07</c:v>
                </c:pt>
                <c:pt idx="1">
                  <c:v>0.43</c:v>
                </c:pt>
                <c:pt idx="2">
                  <c:v>1.56</c:v>
                </c:pt>
                <c:pt idx="3">
                  <c:v>-2.17</c:v>
                </c:pt>
                <c:pt idx="4">
                  <c:v>-0.26</c:v>
                </c:pt>
                <c:pt idx="5">
                  <c:v>1.31</c:v>
                </c:pt>
                <c:pt idx="6">
                  <c:v>-0.33</c:v>
                </c:pt>
                <c:pt idx="7">
                  <c:v>1.21</c:v>
                </c:pt>
                <c:pt idx="8">
                  <c:v>3.2</c:v>
                </c:pt>
                <c:pt idx="9">
                  <c:v>1.2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08929152"/>
        <c:axId val="203317248"/>
      </c:scatterChart>
      <c:valAx>
        <c:axId val="127002496"/>
        <c:scaling>
          <c:orientation val="minMax"/>
          <c:max val="43940"/>
          <c:min val="43869"/>
        </c:scaling>
        <c:delete val="0"/>
        <c:axPos val="b"/>
        <c:majorGridlines/>
        <c:numFmt formatCode="d\.m\.;@" sourceLinked="0"/>
        <c:majorTickMark val="out"/>
        <c:minorTickMark val="none"/>
        <c:tickLblPos val="nextTo"/>
        <c:crossAx val="127000960"/>
        <c:crosses val="autoZero"/>
        <c:crossBetween val="midCat"/>
        <c:majorUnit val="7"/>
      </c:valAx>
      <c:valAx>
        <c:axId val="127000960"/>
        <c:scaling>
          <c:orientation val="minMax"/>
          <c:max val="4.5"/>
          <c:min val="2.5"/>
        </c:scaling>
        <c:delete val="0"/>
        <c:axPos val="l"/>
        <c:majorGridlines/>
        <c:minorGridlines>
          <c:spPr>
            <a:ln>
              <a:prstDash val="dash"/>
            </a:ln>
          </c:spPr>
        </c:minorGridlines>
        <c:numFmt formatCode="General" sourceLinked="1"/>
        <c:majorTickMark val="out"/>
        <c:minorTickMark val="none"/>
        <c:tickLblPos val="nextTo"/>
        <c:crossAx val="127002496"/>
        <c:crosses val="autoZero"/>
        <c:crossBetween val="midCat"/>
        <c:majorUnit val="0.5"/>
        <c:minorUnit val="0.1"/>
      </c:valAx>
      <c:valAx>
        <c:axId val="203317248"/>
        <c:scaling>
          <c:orientation val="minMax"/>
          <c:max val="5"/>
          <c:min val="-5"/>
        </c:scaling>
        <c:delete val="0"/>
        <c:axPos val="r"/>
        <c:minorGridlines/>
        <c:numFmt formatCode="0.00" sourceLinked="1"/>
        <c:majorTickMark val="out"/>
        <c:minorTickMark val="none"/>
        <c:tickLblPos val="nextTo"/>
        <c:crossAx val="208929152"/>
        <c:crosses val="max"/>
        <c:crossBetween val="midCat"/>
        <c:majorUnit val="2.5"/>
        <c:minorUnit val="2.5"/>
      </c:valAx>
      <c:valAx>
        <c:axId val="208929152"/>
        <c:scaling>
          <c:orientation val="minMax"/>
        </c:scaling>
        <c:delete val="1"/>
        <c:axPos val="b"/>
        <c:numFmt formatCode="d\.m\.yyyy;@" sourceLinked="1"/>
        <c:majorTickMark val="out"/>
        <c:minorTickMark val="none"/>
        <c:tickLblPos val="nextTo"/>
        <c:crossAx val="203317248"/>
        <c:crossBetween val="midCat"/>
      </c:valAx>
    </c:plotArea>
    <c:legend>
      <c:legendPos val="r"/>
      <c:layout>
        <c:manualLayout>
          <c:xMode val="edge"/>
          <c:yMode val="edge"/>
          <c:x val="0.66013867016622918"/>
          <c:y val="3.2448922802631543E-2"/>
          <c:w val="0.24819466316710412"/>
          <c:h val="0.1529619387245906"/>
        </c:manualLayout>
      </c:layout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  <c:userShapes r:id="rId1"/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309033</xdr:colOff>
      <xdr:row>19</xdr:row>
      <xdr:rowOff>46564</xdr:rowOff>
    </xdr:from>
    <xdr:to>
      <xdr:col>6</xdr:col>
      <xdr:colOff>584201</xdr:colOff>
      <xdr:row>37</xdr:row>
      <xdr:rowOff>169331</xdr:rowOff>
    </xdr:to>
    <xdr:graphicFrame macro="">
      <xdr:nvGraphicFramePr>
        <xdr:cNvPr id="2" name="Kaavio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321734</xdr:colOff>
      <xdr:row>20</xdr:row>
      <xdr:rowOff>76199</xdr:rowOff>
    </xdr:from>
    <xdr:to>
      <xdr:col>14</xdr:col>
      <xdr:colOff>118534</xdr:colOff>
      <xdr:row>38</xdr:row>
      <xdr:rowOff>143932</xdr:rowOff>
    </xdr:to>
    <xdr:graphicFrame macro="">
      <xdr:nvGraphicFramePr>
        <xdr:cNvPr id="3" name="Kaavio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15</xdr:col>
      <xdr:colOff>139701</xdr:colOff>
      <xdr:row>20</xdr:row>
      <xdr:rowOff>97367</xdr:rowOff>
    </xdr:from>
    <xdr:to>
      <xdr:col>21</xdr:col>
      <xdr:colOff>406401</xdr:colOff>
      <xdr:row>38</xdr:row>
      <xdr:rowOff>67735</xdr:rowOff>
    </xdr:to>
    <xdr:graphicFrame macro="">
      <xdr:nvGraphicFramePr>
        <xdr:cNvPr id="4" name="Kaavio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15</xdr:col>
      <xdr:colOff>389466</xdr:colOff>
      <xdr:row>20</xdr:row>
      <xdr:rowOff>177801</xdr:rowOff>
    </xdr:from>
    <xdr:to>
      <xdr:col>18</xdr:col>
      <xdr:colOff>414867</xdr:colOff>
      <xdr:row>22</xdr:row>
      <xdr:rowOff>143933</xdr:rowOff>
    </xdr:to>
    <xdr:sp macro="" textlink="">
      <xdr:nvSpPr>
        <xdr:cNvPr id="5" name="Tekstiruutu 4"/>
        <xdr:cNvSpPr txBox="1"/>
      </xdr:nvSpPr>
      <xdr:spPr>
        <a:xfrm>
          <a:off x="9372599" y="4080934"/>
          <a:ext cx="2023535" cy="338666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i-FI" sz="1100" b="1"/>
            <a:t>Käyntisuhde; COP  f (T_ulko)</a:t>
          </a:r>
        </a:p>
      </xdr:txBody>
    </xdr:sp>
    <xdr:clientData/>
  </xdr:twoCellAnchor>
  <xdr:twoCellAnchor>
    <xdr:from>
      <xdr:col>22</xdr:col>
      <xdr:colOff>63499</xdr:colOff>
      <xdr:row>20</xdr:row>
      <xdr:rowOff>110067</xdr:rowOff>
    </xdr:from>
    <xdr:to>
      <xdr:col>29</xdr:col>
      <xdr:colOff>423333</xdr:colOff>
      <xdr:row>38</xdr:row>
      <xdr:rowOff>59266</xdr:rowOff>
    </xdr:to>
    <xdr:graphicFrame macro="">
      <xdr:nvGraphicFramePr>
        <xdr:cNvPr id="6" name="Kaavio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393700</xdr:colOff>
      <xdr:row>38</xdr:row>
      <xdr:rowOff>80432</xdr:rowOff>
    </xdr:from>
    <xdr:to>
      <xdr:col>8</xdr:col>
      <xdr:colOff>173567</xdr:colOff>
      <xdr:row>57</xdr:row>
      <xdr:rowOff>84666</xdr:rowOff>
    </xdr:to>
    <xdr:graphicFrame macro="">
      <xdr:nvGraphicFramePr>
        <xdr:cNvPr id="7" name="Kaavio 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9</xdr:col>
      <xdr:colOff>571499</xdr:colOff>
      <xdr:row>38</xdr:row>
      <xdr:rowOff>139699</xdr:rowOff>
    </xdr:from>
    <xdr:to>
      <xdr:col>17</xdr:col>
      <xdr:colOff>97366</xdr:colOff>
      <xdr:row>57</xdr:row>
      <xdr:rowOff>25399</xdr:rowOff>
    </xdr:to>
    <xdr:graphicFrame macro="">
      <xdr:nvGraphicFramePr>
        <xdr:cNvPr id="9" name="Kaavio 8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23</xdr:col>
      <xdr:colOff>423333</xdr:colOff>
      <xdr:row>21</xdr:row>
      <xdr:rowOff>42334</xdr:rowOff>
    </xdr:from>
    <xdr:to>
      <xdr:col>26</xdr:col>
      <xdr:colOff>355599</xdr:colOff>
      <xdr:row>23</xdr:row>
      <xdr:rowOff>67734</xdr:rowOff>
    </xdr:to>
    <xdr:sp macro="" textlink="">
      <xdr:nvSpPr>
        <xdr:cNvPr id="10" name="Tekstiruutu 9"/>
        <xdr:cNvSpPr txBox="1"/>
      </xdr:nvSpPr>
      <xdr:spPr>
        <a:xfrm>
          <a:off x="13944600" y="4131734"/>
          <a:ext cx="1761066" cy="39793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i-FI" sz="1100" b="1"/>
            <a:t>KV Otto- ja antoteho</a:t>
          </a:r>
        </a:p>
      </xdr:txBody>
    </xdr:sp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0.18019</cdr:x>
      <cdr:y>0.03532</cdr:y>
    </cdr:from>
    <cdr:to>
      <cdr:x>0.65859</cdr:x>
      <cdr:y>0.14738</cdr:y>
    </cdr:to>
    <cdr:sp macro="" textlink="">
      <cdr:nvSpPr>
        <cdr:cNvPr id="2" name="Tekstiruutu 1"/>
        <cdr:cNvSpPr txBox="1"/>
      </cdr:nvSpPr>
      <cdr:spPr>
        <a:xfrm xmlns:a="http://schemas.openxmlformats.org/drawingml/2006/main">
          <a:off x="723900" y="122768"/>
          <a:ext cx="1921934" cy="38946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fi-FI" sz="1100" b="1"/>
            <a:t>Käyntisuhde; COP  f(T_ulko</a:t>
          </a:r>
          <a:r>
            <a:rPr lang="fi-FI" sz="1100"/>
            <a:t>)</a:t>
          </a:r>
        </a:p>
      </cdr:txBody>
    </cdr:sp>
  </cdr:relSizeAnchor>
</c:userShapes>
</file>

<file path=xl/drawings/drawing3.xml><?xml version="1.0" encoding="utf-8"?>
<c:userShapes xmlns:c="http://schemas.openxmlformats.org/drawingml/2006/chart">
  <cdr:relSizeAnchor xmlns:cdr="http://schemas.openxmlformats.org/drawingml/2006/chartDrawing">
    <cdr:from>
      <cdr:x>0.16961</cdr:x>
      <cdr:y>0.05693</cdr:y>
    </cdr:from>
    <cdr:to>
      <cdr:x>0.60129</cdr:x>
      <cdr:y>0.15347</cdr:y>
    </cdr:to>
    <cdr:sp macro="" textlink="">
      <cdr:nvSpPr>
        <cdr:cNvPr id="2" name="Tekstiruutu 1"/>
        <cdr:cNvSpPr txBox="1"/>
      </cdr:nvSpPr>
      <cdr:spPr>
        <a:xfrm xmlns:a="http://schemas.openxmlformats.org/drawingml/2006/main">
          <a:off x="666300" y="194734"/>
          <a:ext cx="1695899" cy="3302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fi-FI" sz="1100" b="1"/>
            <a:t>Otto- , antoteho f(T_ulko</a:t>
          </a:r>
          <a:r>
            <a:rPr lang="fi-FI" sz="1100"/>
            <a:t>)</a:t>
          </a:r>
        </a:p>
      </cdr:txBody>
    </cdr:sp>
  </cdr:relSizeAnchor>
</c:userShapes>
</file>

<file path=xl/drawings/drawing4.xml><?xml version="1.0" encoding="utf-8"?>
<c:userShapes xmlns:c="http://schemas.openxmlformats.org/drawingml/2006/chart">
  <cdr:relSizeAnchor xmlns:cdr="http://schemas.openxmlformats.org/drawingml/2006/chartDrawing">
    <cdr:from>
      <cdr:x>0.16389</cdr:x>
      <cdr:y>0.03704</cdr:y>
    </cdr:from>
    <cdr:to>
      <cdr:x>0.62315</cdr:x>
      <cdr:y>0.16846</cdr:y>
    </cdr:to>
    <cdr:sp macro="" textlink="">
      <cdr:nvSpPr>
        <cdr:cNvPr id="2" name="Tekstiruutu 1"/>
        <cdr:cNvSpPr txBox="1"/>
      </cdr:nvSpPr>
      <cdr:spPr>
        <a:xfrm xmlns:a="http://schemas.openxmlformats.org/drawingml/2006/main">
          <a:off x="749300" y="131235"/>
          <a:ext cx="2099733" cy="46566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fi-FI" sz="1100" b="1"/>
            <a:t>Otto- ja antotehot</a:t>
          </a:r>
        </a:p>
      </cdr:txBody>
    </cdr:sp>
  </cdr:relSizeAnchor>
</c:userShapes>
</file>

<file path=xl/drawings/drawing5.xml><?xml version="1.0" encoding="utf-8"?>
<c:userShapes xmlns:c="http://schemas.openxmlformats.org/drawingml/2006/chart">
  <cdr:relSizeAnchor xmlns:cdr="http://schemas.openxmlformats.org/drawingml/2006/chartDrawing">
    <cdr:from>
      <cdr:x>0.15463</cdr:x>
      <cdr:y>0.05315</cdr:y>
    </cdr:from>
    <cdr:to>
      <cdr:x>0.54167</cdr:x>
      <cdr:y>0.16687</cdr:y>
    </cdr:to>
    <cdr:sp macro="" textlink="">
      <cdr:nvSpPr>
        <cdr:cNvPr id="2" name="Tekstiruutu 1"/>
        <cdr:cNvSpPr txBox="1"/>
      </cdr:nvSpPr>
      <cdr:spPr>
        <a:xfrm xmlns:a="http://schemas.openxmlformats.org/drawingml/2006/main">
          <a:off x="706967" y="182035"/>
          <a:ext cx="1769534" cy="389466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fi-FI" sz="1100" b="1"/>
            <a:t>COP</a:t>
          </a:r>
          <a:r>
            <a:rPr lang="fi-FI" sz="1100" b="1" baseline="0"/>
            <a:t> ja T_ulko</a:t>
          </a:r>
          <a:endParaRPr lang="fi-FI" sz="1100" b="1"/>
        </a:p>
      </cdr:txBody>
    </cdr:sp>
  </cdr:relSizeAnchor>
</c:userShapes>
</file>

<file path=xl/theme/theme1.xml><?xml version="1.0" encoding="utf-8"?>
<a:theme xmlns:a="http://schemas.openxmlformats.org/drawingml/2006/main" name="Office-te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B35"/>
  <sheetViews>
    <sheetView tabSelected="1" topLeftCell="A13" zoomScale="90" zoomScaleNormal="90" workbookViewId="0">
      <selection activeCell="AF11" sqref="AF11"/>
    </sheetView>
  </sheetViews>
  <sheetFormatPr defaultRowHeight="14.4" x14ac:dyDescent="0.3"/>
  <cols>
    <col min="1" max="1" width="13.77734375" customWidth="1"/>
    <col min="2" max="2" width="10.6640625" style="1" customWidth="1"/>
    <col min="3" max="5" width="8.88671875" style="1"/>
    <col min="6" max="6" width="5.88671875" style="1" customWidth="1"/>
    <col min="7" max="8" width="8.88671875" style="1"/>
    <col min="9" max="9" width="2.88671875" style="1" customWidth="1"/>
    <col min="10" max="15" width="8.88671875" style="1"/>
    <col min="16" max="16" width="11.33203125" style="1" customWidth="1"/>
    <col min="17" max="19" width="8.88671875" style="1"/>
    <col min="20" max="20" width="6" style="1" customWidth="1"/>
    <col min="21" max="22" width="8.88671875" style="1"/>
    <col min="23" max="23" width="4.33203125" customWidth="1"/>
  </cols>
  <sheetData>
    <row r="2" spans="1:28" x14ac:dyDescent="0.3">
      <c r="B2" s="6" t="s">
        <v>1</v>
      </c>
      <c r="C2" s="1" t="s">
        <v>14</v>
      </c>
      <c r="D2" s="1" t="s">
        <v>8</v>
      </c>
      <c r="E2" s="1" t="s">
        <v>15</v>
      </c>
      <c r="H2" s="1" t="s">
        <v>14</v>
      </c>
      <c r="J2" s="1" t="s">
        <v>9</v>
      </c>
      <c r="K2" s="1" t="s">
        <v>16</v>
      </c>
      <c r="M2" s="1" t="s">
        <v>14</v>
      </c>
      <c r="N2" s="1" t="s">
        <v>14</v>
      </c>
      <c r="P2" s="6" t="s">
        <v>2</v>
      </c>
      <c r="Q2" s="1" t="s">
        <v>17</v>
      </c>
      <c r="R2" s="1" t="s">
        <v>8</v>
      </c>
      <c r="S2" s="1" t="s">
        <v>12</v>
      </c>
      <c r="X2" t="s">
        <v>9</v>
      </c>
      <c r="Y2" t="s">
        <v>18</v>
      </c>
      <c r="AA2" t="s">
        <v>13</v>
      </c>
      <c r="AB2" t="s">
        <v>13</v>
      </c>
    </row>
    <row r="3" spans="1:28" s="4" customFormat="1" ht="28.8" x14ac:dyDescent="0.3">
      <c r="B3" s="3" t="s">
        <v>0</v>
      </c>
      <c r="C3" s="3" t="s">
        <v>5</v>
      </c>
      <c r="D3" s="3" t="s">
        <v>3</v>
      </c>
      <c r="E3" s="3" t="s">
        <v>10</v>
      </c>
      <c r="F3" s="3" t="s">
        <v>4</v>
      </c>
      <c r="G3" s="3" t="s">
        <v>6</v>
      </c>
      <c r="H3" s="3" t="s">
        <v>7</v>
      </c>
      <c r="I3" s="3"/>
      <c r="J3" s="3" t="s">
        <v>3</v>
      </c>
      <c r="K3" s="3" t="s">
        <v>10</v>
      </c>
      <c r="L3" s="3" t="s">
        <v>6</v>
      </c>
      <c r="M3" s="3" t="s">
        <v>7</v>
      </c>
      <c r="N3" s="3" t="s">
        <v>11</v>
      </c>
      <c r="P3" s="3" t="s">
        <v>0</v>
      </c>
      <c r="Q3" s="3" t="s">
        <v>5</v>
      </c>
      <c r="R3" s="3" t="s">
        <v>3</v>
      </c>
      <c r="S3" s="3" t="s">
        <v>10</v>
      </c>
      <c r="T3" s="3" t="s">
        <v>4</v>
      </c>
      <c r="U3" s="3" t="s">
        <v>6</v>
      </c>
      <c r="V3" s="3" t="s">
        <v>7</v>
      </c>
      <c r="X3" s="3" t="s">
        <v>3</v>
      </c>
      <c r="Y3" s="3" t="s">
        <v>10</v>
      </c>
      <c r="Z3" s="3" t="s">
        <v>6</v>
      </c>
      <c r="AA3" s="3" t="s">
        <v>7</v>
      </c>
      <c r="AB3" s="4" t="s">
        <v>11</v>
      </c>
    </row>
    <row r="5" spans="1:28" x14ac:dyDescent="0.3">
      <c r="B5" s="11">
        <v>43869</v>
      </c>
      <c r="C5" s="5">
        <v>-4.07</v>
      </c>
      <c r="D5" s="1">
        <v>246</v>
      </c>
      <c r="E5" s="5">
        <f>D5/G5</f>
        <v>2.3653846153846154</v>
      </c>
      <c r="F5" s="1">
        <v>7</v>
      </c>
      <c r="G5" s="1">
        <v>104</v>
      </c>
      <c r="H5" s="5">
        <v>61.904761904761905</v>
      </c>
      <c r="I5" s="5"/>
      <c r="J5" s="1">
        <v>992</v>
      </c>
      <c r="K5" s="5">
        <f>J5/L5</f>
        <v>9.5384615384615383</v>
      </c>
      <c r="L5" s="1">
        <v>104</v>
      </c>
      <c r="M5" s="5">
        <v>61.904761904761905</v>
      </c>
      <c r="N5" s="5">
        <f>K5/E5</f>
        <v>4.0325203252032518</v>
      </c>
      <c r="O5" s="5"/>
      <c r="P5" s="2">
        <v>43869</v>
      </c>
      <c r="Q5" s="5">
        <v>-4.07</v>
      </c>
      <c r="R5" s="1">
        <v>33</v>
      </c>
      <c r="S5" s="5">
        <f>R5/U5</f>
        <v>4.125</v>
      </c>
      <c r="T5" s="1">
        <v>7</v>
      </c>
      <c r="U5" s="1">
        <v>8</v>
      </c>
      <c r="V5" s="5">
        <v>4.7619047619047619</v>
      </c>
      <c r="X5" s="1">
        <v>91</v>
      </c>
      <c r="Y5" s="5">
        <f>X5/Z5</f>
        <v>11.375</v>
      </c>
      <c r="Z5" s="1">
        <v>8</v>
      </c>
      <c r="AA5" s="5">
        <v>4.7619047619047619</v>
      </c>
      <c r="AB5" s="5">
        <f>Y5/S5</f>
        <v>2.7575757575757578</v>
      </c>
    </row>
    <row r="6" spans="1:28" x14ac:dyDescent="0.3">
      <c r="B6" s="2">
        <v>43876</v>
      </c>
      <c r="C6" s="5">
        <v>0.43</v>
      </c>
      <c r="D6" s="1">
        <v>201</v>
      </c>
      <c r="E6" s="5">
        <f t="shared" ref="E6:E14" si="0">D6/G6</f>
        <v>2.2840909090909092</v>
      </c>
      <c r="F6" s="1">
        <v>7</v>
      </c>
      <c r="G6" s="1">
        <v>88</v>
      </c>
      <c r="H6" s="5">
        <v>52.380952380952387</v>
      </c>
      <c r="I6" s="5"/>
      <c r="J6" s="1">
        <v>843</v>
      </c>
      <c r="K6" s="5">
        <f t="shared" ref="K6:K14" si="1">J6/L6</f>
        <v>9.579545454545455</v>
      </c>
      <c r="L6" s="1">
        <v>88</v>
      </c>
      <c r="M6" s="5">
        <v>52.380952380952387</v>
      </c>
      <c r="N6" s="5">
        <f t="shared" ref="N6:N14" si="2">K6/E6</f>
        <v>4.1940298507462686</v>
      </c>
      <c r="P6" s="2">
        <v>43876</v>
      </c>
      <c r="Q6" s="5">
        <v>0.43</v>
      </c>
      <c r="R6" s="9">
        <v>42</v>
      </c>
      <c r="S6" s="10">
        <f t="shared" ref="S6:S14" si="3">R6/U6</f>
        <v>3.8181818181818183</v>
      </c>
      <c r="T6" s="1">
        <v>7</v>
      </c>
      <c r="U6" s="1">
        <v>11</v>
      </c>
      <c r="V6" s="5">
        <v>6.5476190476190483</v>
      </c>
      <c r="X6" s="9">
        <v>119</v>
      </c>
      <c r="Y6" s="5">
        <f t="shared" ref="Y6:Y14" si="4">X6/Z6</f>
        <v>10.818181818181818</v>
      </c>
      <c r="Z6" s="1">
        <v>11</v>
      </c>
      <c r="AA6" s="5">
        <v>6.5476190476190483</v>
      </c>
      <c r="AB6" s="5">
        <f t="shared" ref="AB6:AB14" si="5">Y6/S6</f>
        <v>2.833333333333333</v>
      </c>
    </row>
    <row r="7" spans="1:28" x14ac:dyDescent="0.3">
      <c r="B7" s="2">
        <v>43883</v>
      </c>
      <c r="C7" s="5">
        <v>1.56</v>
      </c>
      <c r="D7" s="1">
        <v>183</v>
      </c>
      <c r="E7" s="5">
        <f t="shared" si="0"/>
        <v>2.2592592592592591</v>
      </c>
      <c r="F7" s="1">
        <v>7</v>
      </c>
      <c r="G7" s="1">
        <v>81</v>
      </c>
      <c r="H7" s="5">
        <v>48.214285714285715</v>
      </c>
      <c r="I7" s="5"/>
      <c r="J7" s="1">
        <v>782</v>
      </c>
      <c r="K7" s="5">
        <f t="shared" si="1"/>
        <v>9.6543209876543212</v>
      </c>
      <c r="L7" s="1">
        <v>81</v>
      </c>
      <c r="M7" s="5">
        <v>48.214285714285715</v>
      </c>
      <c r="N7" s="5">
        <f t="shared" si="2"/>
        <v>4.2732240437158477</v>
      </c>
      <c r="P7" s="2">
        <v>43883</v>
      </c>
      <c r="Q7" s="5">
        <v>1.56</v>
      </c>
      <c r="R7" s="1">
        <v>37</v>
      </c>
      <c r="S7" s="5">
        <f t="shared" si="3"/>
        <v>3.3636363636363638</v>
      </c>
      <c r="T7" s="1">
        <v>7</v>
      </c>
      <c r="U7" s="1">
        <v>11</v>
      </c>
      <c r="V7" s="5">
        <v>6.5476190476190483</v>
      </c>
      <c r="X7" s="1">
        <v>116</v>
      </c>
      <c r="Y7" s="5">
        <f t="shared" si="4"/>
        <v>10.545454545454545</v>
      </c>
      <c r="Z7" s="1">
        <v>11</v>
      </c>
      <c r="AA7" s="5">
        <v>6.5476190476190483</v>
      </c>
      <c r="AB7" s="5">
        <f t="shared" si="5"/>
        <v>3.1351351351351351</v>
      </c>
    </row>
    <row r="8" spans="1:28" x14ac:dyDescent="0.3">
      <c r="B8" s="2">
        <v>43890</v>
      </c>
      <c r="C8" s="5">
        <v>-2.17</v>
      </c>
      <c r="D8" s="1">
        <v>222</v>
      </c>
      <c r="E8" s="5">
        <f t="shared" si="0"/>
        <v>2.3617021276595747</v>
      </c>
      <c r="F8" s="1">
        <v>7</v>
      </c>
      <c r="G8" s="1">
        <v>94</v>
      </c>
      <c r="H8" s="5">
        <v>55.952380952380956</v>
      </c>
      <c r="I8" s="5"/>
      <c r="J8" s="1">
        <v>908</v>
      </c>
      <c r="K8" s="5">
        <f t="shared" si="1"/>
        <v>9.6595744680851059</v>
      </c>
      <c r="L8" s="1">
        <v>94</v>
      </c>
      <c r="M8" s="5">
        <v>55.952380952380956</v>
      </c>
      <c r="N8" s="5">
        <f t="shared" si="2"/>
        <v>4.0900900900900892</v>
      </c>
      <c r="P8" s="2">
        <v>43890</v>
      </c>
      <c r="Q8" s="5">
        <v>-2.17</v>
      </c>
      <c r="R8" s="1">
        <v>35</v>
      </c>
      <c r="S8" s="5">
        <f t="shared" si="3"/>
        <v>3.8888888888888888</v>
      </c>
      <c r="T8" s="1">
        <v>7</v>
      </c>
      <c r="U8" s="1">
        <v>9</v>
      </c>
      <c r="V8" s="5">
        <v>5.3571428571428568</v>
      </c>
      <c r="X8" s="1">
        <v>102</v>
      </c>
      <c r="Y8" s="5">
        <f t="shared" si="4"/>
        <v>11.333333333333334</v>
      </c>
      <c r="Z8" s="1">
        <v>9</v>
      </c>
      <c r="AA8" s="5">
        <v>5.3571428571428568</v>
      </c>
      <c r="AB8" s="5">
        <f t="shared" si="5"/>
        <v>2.9142857142857146</v>
      </c>
    </row>
    <row r="9" spans="1:28" x14ac:dyDescent="0.3">
      <c r="B9" s="2">
        <v>43897</v>
      </c>
      <c r="C9" s="5">
        <v>-0.26</v>
      </c>
      <c r="D9" s="1">
        <v>192</v>
      </c>
      <c r="E9" s="5">
        <f t="shared" si="0"/>
        <v>2.3132530120481927</v>
      </c>
      <c r="F9" s="1">
        <v>7</v>
      </c>
      <c r="G9" s="1">
        <v>83</v>
      </c>
      <c r="H9" s="5">
        <v>49.404761904761905</v>
      </c>
      <c r="I9" s="5"/>
      <c r="J9" s="1">
        <v>806</v>
      </c>
      <c r="K9" s="5">
        <f t="shared" si="1"/>
        <v>9.7108433734939759</v>
      </c>
      <c r="L9" s="1">
        <v>83</v>
      </c>
      <c r="M9" s="5">
        <v>49.404761904761905</v>
      </c>
      <c r="N9" s="5">
        <f t="shared" si="2"/>
        <v>4.197916666666667</v>
      </c>
      <c r="P9" s="2">
        <v>43897</v>
      </c>
      <c r="Q9" s="5">
        <v>-0.26</v>
      </c>
      <c r="R9" s="1">
        <v>37</v>
      </c>
      <c r="S9" s="5">
        <f t="shared" si="3"/>
        <v>3.3636363636363638</v>
      </c>
      <c r="T9" s="1">
        <v>7</v>
      </c>
      <c r="U9" s="1">
        <v>11</v>
      </c>
      <c r="V9" s="5">
        <v>6.5476190476190483</v>
      </c>
      <c r="X9" s="1">
        <v>108</v>
      </c>
      <c r="Y9" s="5">
        <f t="shared" si="4"/>
        <v>9.8181818181818183</v>
      </c>
      <c r="Z9" s="1">
        <v>11</v>
      </c>
      <c r="AA9" s="5">
        <v>6.5476190476190483</v>
      </c>
      <c r="AB9" s="5">
        <f t="shared" si="5"/>
        <v>2.9189189189189189</v>
      </c>
    </row>
    <row r="10" spans="1:28" x14ac:dyDescent="0.3">
      <c r="B10" s="2">
        <v>43904</v>
      </c>
      <c r="C10" s="5">
        <v>1.31</v>
      </c>
      <c r="D10" s="1">
        <v>175</v>
      </c>
      <c r="E10" s="5">
        <f t="shared" si="0"/>
        <v>2.3026315789473686</v>
      </c>
      <c r="F10" s="1">
        <v>7</v>
      </c>
      <c r="G10" s="1">
        <v>76</v>
      </c>
      <c r="H10" s="5">
        <v>45.238095238095241</v>
      </c>
      <c r="I10" s="5"/>
      <c r="J10" s="1">
        <v>739</v>
      </c>
      <c r="K10" s="5">
        <f t="shared" si="1"/>
        <v>9.723684210526315</v>
      </c>
      <c r="L10" s="1">
        <v>76</v>
      </c>
      <c r="M10" s="5">
        <v>45.238095238095241</v>
      </c>
      <c r="N10" s="5">
        <f t="shared" si="2"/>
        <v>4.2228571428571424</v>
      </c>
      <c r="P10" s="2">
        <v>43904</v>
      </c>
      <c r="Q10" s="5">
        <v>1.31</v>
      </c>
      <c r="R10" s="1">
        <v>38</v>
      </c>
      <c r="S10" s="5">
        <f t="shared" si="3"/>
        <v>3.8</v>
      </c>
      <c r="T10" s="1">
        <v>7</v>
      </c>
      <c r="U10" s="1">
        <v>10</v>
      </c>
      <c r="V10" s="5">
        <v>5.9523809523809517</v>
      </c>
      <c r="X10" s="1">
        <v>112</v>
      </c>
      <c r="Y10" s="5">
        <f t="shared" si="4"/>
        <v>11.2</v>
      </c>
      <c r="Z10" s="1">
        <v>10</v>
      </c>
      <c r="AA10" s="5">
        <v>5.9523809523809517</v>
      </c>
      <c r="AB10" s="5">
        <f t="shared" si="5"/>
        <v>2.9473684210526314</v>
      </c>
    </row>
    <row r="11" spans="1:28" x14ac:dyDescent="0.3">
      <c r="B11" s="2">
        <v>43911</v>
      </c>
      <c r="C11" s="5">
        <v>-0.33</v>
      </c>
      <c r="D11" s="1">
        <v>190</v>
      </c>
      <c r="E11" s="5">
        <f t="shared" si="0"/>
        <v>2.2891566265060241</v>
      </c>
      <c r="F11" s="1">
        <v>7</v>
      </c>
      <c r="G11" s="1">
        <v>83</v>
      </c>
      <c r="H11" s="5">
        <v>49.404761904761905</v>
      </c>
      <c r="I11" s="5"/>
      <c r="J11" s="1">
        <v>803</v>
      </c>
      <c r="K11" s="5">
        <f t="shared" si="1"/>
        <v>9.6746987951807224</v>
      </c>
      <c r="L11" s="1">
        <v>83</v>
      </c>
      <c r="M11" s="5">
        <v>49.404761904761905</v>
      </c>
      <c r="N11" s="5">
        <f t="shared" si="2"/>
        <v>4.2263157894736842</v>
      </c>
      <c r="P11" s="2">
        <v>43911</v>
      </c>
      <c r="Q11" s="5">
        <v>-0.33</v>
      </c>
      <c r="R11" s="1">
        <v>34</v>
      </c>
      <c r="S11" s="5">
        <f t="shared" si="3"/>
        <v>3.7777777777777777</v>
      </c>
      <c r="T11" s="1">
        <v>7</v>
      </c>
      <c r="U11" s="1">
        <v>9</v>
      </c>
      <c r="V11" s="5">
        <v>5.3571428571428568</v>
      </c>
      <c r="X11" s="1">
        <v>101</v>
      </c>
      <c r="Y11" s="5">
        <f t="shared" si="4"/>
        <v>11.222222222222221</v>
      </c>
      <c r="Z11" s="1">
        <v>9</v>
      </c>
      <c r="AA11" s="5">
        <v>5.3571428571428568</v>
      </c>
      <c r="AB11" s="5">
        <f t="shared" si="5"/>
        <v>2.9705882352941173</v>
      </c>
    </row>
    <row r="12" spans="1:28" x14ac:dyDescent="0.3">
      <c r="B12" s="2">
        <v>43918</v>
      </c>
      <c r="C12" s="5">
        <v>1.21</v>
      </c>
      <c r="D12" s="1">
        <v>160</v>
      </c>
      <c r="E12" s="5">
        <f t="shared" si="0"/>
        <v>2.2857142857142856</v>
      </c>
      <c r="F12" s="1">
        <v>7</v>
      </c>
      <c r="G12" s="1">
        <v>70</v>
      </c>
      <c r="H12" s="5">
        <v>41.666666666666671</v>
      </c>
      <c r="I12" s="5"/>
      <c r="J12" s="1">
        <v>684</v>
      </c>
      <c r="K12" s="5">
        <f t="shared" si="1"/>
        <v>9.7714285714285722</v>
      </c>
      <c r="L12" s="1">
        <v>70</v>
      </c>
      <c r="M12" s="5">
        <v>41.666666666666671</v>
      </c>
      <c r="N12" s="5">
        <f t="shared" si="2"/>
        <v>4.2750000000000004</v>
      </c>
      <c r="P12" s="2">
        <v>43918</v>
      </c>
      <c r="Q12" s="5">
        <v>1.21</v>
      </c>
      <c r="R12" s="1">
        <v>34</v>
      </c>
      <c r="S12" s="5">
        <f t="shared" si="3"/>
        <v>3.7777777777777777</v>
      </c>
      <c r="T12" s="1">
        <v>7</v>
      </c>
      <c r="U12" s="1">
        <v>9</v>
      </c>
      <c r="V12" s="5">
        <v>5.3571428571428568</v>
      </c>
      <c r="X12" s="1">
        <v>99</v>
      </c>
      <c r="Y12" s="5">
        <f t="shared" si="4"/>
        <v>11</v>
      </c>
      <c r="Z12" s="1">
        <v>9</v>
      </c>
      <c r="AA12" s="5">
        <v>5.3571428571428568</v>
      </c>
      <c r="AB12" s="5">
        <f t="shared" si="5"/>
        <v>2.9117647058823528</v>
      </c>
    </row>
    <row r="13" spans="1:28" x14ac:dyDescent="0.3">
      <c r="B13" s="2">
        <v>43932</v>
      </c>
      <c r="C13" s="5">
        <v>3.2</v>
      </c>
      <c r="D13" s="1">
        <v>151</v>
      </c>
      <c r="E13" s="5">
        <f t="shared" si="0"/>
        <v>2.2205882352941178</v>
      </c>
      <c r="F13" s="1">
        <v>7</v>
      </c>
      <c r="G13" s="1">
        <v>68</v>
      </c>
      <c r="H13" s="5">
        <v>40.476190476190474</v>
      </c>
      <c r="I13" s="5"/>
      <c r="J13" s="1">
        <v>662</v>
      </c>
      <c r="K13" s="5">
        <f t="shared" si="1"/>
        <v>9.735294117647058</v>
      </c>
      <c r="L13" s="1">
        <v>68</v>
      </c>
      <c r="M13" s="5">
        <v>40.476190476190474</v>
      </c>
      <c r="N13" s="5">
        <f t="shared" si="2"/>
        <v>4.3841059602649004</v>
      </c>
      <c r="P13" s="2">
        <v>43932</v>
      </c>
      <c r="Q13" s="5">
        <v>3.2</v>
      </c>
      <c r="R13" s="1">
        <v>43</v>
      </c>
      <c r="S13" s="5">
        <f t="shared" si="3"/>
        <v>3.5833333333333335</v>
      </c>
      <c r="T13" s="1">
        <v>7</v>
      </c>
      <c r="U13" s="1">
        <v>12</v>
      </c>
      <c r="V13" s="5">
        <v>7.1428571428571423</v>
      </c>
      <c r="X13" s="1">
        <v>127</v>
      </c>
      <c r="Y13" s="5">
        <f t="shared" si="4"/>
        <v>10.583333333333334</v>
      </c>
      <c r="Z13" s="1">
        <v>12</v>
      </c>
      <c r="AA13" s="5">
        <v>7.1428571428571423</v>
      </c>
      <c r="AB13" s="5">
        <f t="shared" si="5"/>
        <v>2.9534883720930232</v>
      </c>
    </row>
    <row r="14" spans="1:28" x14ac:dyDescent="0.3">
      <c r="B14" s="2">
        <v>43939</v>
      </c>
      <c r="C14" s="5">
        <v>1.2</v>
      </c>
      <c r="D14" s="1">
        <v>156</v>
      </c>
      <c r="E14" s="5">
        <f t="shared" si="0"/>
        <v>1.9746835443037976</v>
      </c>
      <c r="F14" s="1">
        <v>7</v>
      </c>
      <c r="G14" s="1">
        <v>79</v>
      </c>
      <c r="H14" s="5">
        <v>47.023809523809526</v>
      </c>
      <c r="I14" s="5"/>
      <c r="J14" s="1">
        <v>694</v>
      </c>
      <c r="K14" s="5">
        <f t="shared" si="1"/>
        <v>8.7848101265822791</v>
      </c>
      <c r="L14" s="1">
        <v>79</v>
      </c>
      <c r="M14" s="5">
        <v>47.023809523809526</v>
      </c>
      <c r="N14" s="5">
        <f t="shared" si="2"/>
        <v>4.4487179487179489</v>
      </c>
      <c r="P14" s="2">
        <v>43939</v>
      </c>
      <c r="Q14" s="5">
        <v>1.2</v>
      </c>
      <c r="R14" s="1">
        <v>35</v>
      </c>
      <c r="S14" s="5">
        <f t="shared" si="3"/>
        <v>3.1818181818181817</v>
      </c>
      <c r="T14" s="1">
        <v>7</v>
      </c>
      <c r="U14" s="1">
        <v>11</v>
      </c>
      <c r="V14" s="5">
        <v>6.5476190476190483</v>
      </c>
      <c r="X14" s="1">
        <v>113</v>
      </c>
      <c r="Y14" s="5">
        <f t="shared" si="4"/>
        <v>10.272727272727273</v>
      </c>
      <c r="Z14" s="1">
        <v>11</v>
      </c>
      <c r="AA14" s="5">
        <v>6.5476190476190483</v>
      </c>
      <c r="AB14" s="5">
        <f t="shared" si="5"/>
        <v>3.2285714285714291</v>
      </c>
    </row>
    <row r="16" spans="1:28" x14ac:dyDescent="0.3">
      <c r="A16" t="s">
        <v>19</v>
      </c>
      <c r="B16" s="11"/>
      <c r="C16" s="7">
        <f>AVERAGE(C5:C13)</f>
        <v>9.7777777777777811E-2</v>
      </c>
      <c r="D16" s="7">
        <f t="shared" ref="D16:AB16" si="6">AVERAGE(D5:D13)</f>
        <v>191.11111111111111</v>
      </c>
      <c r="E16" s="7">
        <f t="shared" si="6"/>
        <v>2.2979756277671495</v>
      </c>
      <c r="F16" s="7">
        <f t="shared" si="6"/>
        <v>7</v>
      </c>
      <c r="G16" s="7">
        <f t="shared" si="6"/>
        <v>83</v>
      </c>
      <c r="H16" s="7">
        <f t="shared" si="6"/>
        <v>49.404761904761912</v>
      </c>
      <c r="I16" s="7"/>
      <c r="J16" s="7">
        <f t="shared" si="6"/>
        <v>802.11111111111109</v>
      </c>
      <c r="K16" s="7">
        <f t="shared" si="6"/>
        <v>9.671983501891452</v>
      </c>
      <c r="L16" s="7">
        <f t="shared" si="6"/>
        <v>83</v>
      </c>
      <c r="M16" s="7">
        <f t="shared" si="6"/>
        <v>49.404761904761912</v>
      </c>
      <c r="N16" s="7">
        <f t="shared" si="6"/>
        <v>4.2106733187797607</v>
      </c>
      <c r="O16" s="7"/>
      <c r="P16" s="7">
        <f t="shared" si="6"/>
        <v>43897.777777777781</v>
      </c>
      <c r="Q16" s="7">
        <f t="shared" si="6"/>
        <v>9.7777777777777811E-2</v>
      </c>
      <c r="R16" s="7">
        <f t="shared" si="6"/>
        <v>37</v>
      </c>
      <c r="S16" s="7">
        <f t="shared" si="6"/>
        <v>3.7220258136924809</v>
      </c>
      <c r="T16" s="7">
        <f t="shared" si="6"/>
        <v>7</v>
      </c>
      <c r="U16" s="7">
        <f t="shared" si="6"/>
        <v>10</v>
      </c>
      <c r="V16" s="7">
        <f t="shared" si="6"/>
        <v>5.9523809523809526</v>
      </c>
      <c r="W16" s="7"/>
      <c r="X16" s="7">
        <f t="shared" si="6"/>
        <v>108.33333333333333</v>
      </c>
      <c r="Y16" s="7">
        <f t="shared" si="6"/>
        <v>10.87730078563412</v>
      </c>
      <c r="Z16" s="7">
        <f t="shared" si="6"/>
        <v>10</v>
      </c>
      <c r="AA16" s="7">
        <f t="shared" si="6"/>
        <v>5.9523809523809526</v>
      </c>
      <c r="AB16" s="7">
        <f t="shared" si="6"/>
        <v>2.9269398437301088</v>
      </c>
    </row>
    <row r="17" spans="1:28" x14ac:dyDescent="0.3">
      <c r="A17" t="s">
        <v>20</v>
      </c>
      <c r="C17" s="5"/>
      <c r="D17" s="5">
        <f t="shared" ref="D17:AB17" si="7">D16-D14</f>
        <v>35.111111111111114</v>
      </c>
      <c r="E17" s="8">
        <f t="shared" si="7"/>
        <v>0.32329208346335192</v>
      </c>
      <c r="F17" s="5">
        <f t="shared" si="7"/>
        <v>0</v>
      </c>
      <c r="G17" s="5">
        <f t="shared" si="7"/>
        <v>4</v>
      </c>
      <c r="H17" s="5">
        <f t="shared" si="7"/>
        <v>2.3809523809523867</v>
      </c>
      <c r="I17" s="5"/>
      <c r="J17" s="5">
        <f t="shared" si="7"/>
        <v>108.11111111111109</v>
      </c>
      <c r="K17" s="8">
        <f t="shared" si="7"/>
        <v>0.88717337530917284</v>
      </c>
      <c r="L17" s="5">
        <f t="shared" si="7"/>
        <v>4</v>
      </c>
      <c r="M17" s="5">
        <f t="shared" si="7"/>
        <v>2.3809523809523867</v>
      </c>
      <c r="N17" s="5">
        <f t="shared" si="7"/>
        <v>-0.2380446299381882</v>
      </c>
      <c r="O17" s="5"/>
      <c r="P17" s="5">
        <f t="shared" si="7"/>
        <v>-41.222222222218988</v>
      </c>
      <c r="Q17" s="5">
        <f t="shared" si="7"/>
        <v>-1.1022222222222222</v>
      </c>
      <c r="R17" s="5">
        <f t="shared" si="7"/>
        <v>2</v>
      </c>
      <c r="S17" s="8">
        <f t="shared" si="7"/>
        <v>0.54020763187429921</v>
      </c>
      <c r="T17" s="5">
        <f t="shared" si="7"/>
        <v>0</v>
      </c>
      <c r="U17" s="5">
        <f t="shared" si="7"/>
        <v>-1</v>
      </c>
      <c r="V17" s="5">
        <f t="shared" si="7"/>
        <v>-0.59523809523809579</v>
      </c>
      <c r="W17" s="5"/>
      <c r="X17" s="5">
        <f t="shared" si="7"/>
        <v>-4.6666666666666714</v>
      </c>
      <c r="Y17" s="8">
        <f t="shared" si="7"/>
        <v>0.60457351290684613</v>
      </c>
      <c r="Z17" s="5">
        <f t="shared" si="7"/>
        <v>-1</v>
      </c>
      <c r="AA17" s="5">
        <f t="shared" si="7"/>
        <v>-0.59523809523809579</v>
      </c>
      <c r="AB17" s="5">
        <f t="shared" si="7"/>
        <v>-0.30163158484132024</v>
      </c>
    </row>
    <row r="18" spans="1:28" x14ac:dyDescent="0.3">
      <c r="A18" t="s">
        <v>21</v>
      </c>
      <c r="D18" s="7">
        <f>D17/D16*100</f>
        <v>18.372093023255815</v>
      </c>
      <c r="E18" s="12">
        <f>E17/E16*100</f>
        <v>14.068560151679321</v>
      </c>
      <c r="F18" s="7">
        <f t="shared" ref="F18:AB18" si="8">F17/F16*100</f>
        <v>0</v>
      </c>
      <c r="G18" s="7">
        <f t="shared" si="8"/>
        <v>4.8192771084337354</v>
      </c>
      <c r="H18" s="7">
        <f t="shared" si="8"/>
        <v>4.819277108433746</v>
      </c>
      <c r="I18" s="7"/>
      <c r="J18" s="7">
        <f t="shared" si="8"/>
        <v>13.478321097104859</v>
      </c>
      <c r="K18" s="12">
        <f t="shared" si="8"/>
        <v>9.1726105109223699</v>
      </c>
      <c r="L18" s="7">
        <f t="shared" si="8"/>
        <v>4.8192771084337354</v>
      </c>
      <c r="M18" s="7">
        <f t="shared" si="8"/>
        <v>4.819277108433746</v>
      </c>
      <c r="N18" s="7">
        <f t="shared" si="8"/>
        <v>-5.6533625839957766</v>
      </c>
      <c r="O18" s="7"/>
      <c r="P18" s="7">
        <f t="shared" si="8"/>
        <v>-9.3905031892267607E-2</v>
      </c>
      <c r="Q18" s="7">
        <f t="shared" si="8"/>
        <v>-1127.2727272727268</v>
      </c>
      <c r="R18" s="7">
        <f t="shared" si="8"/>
        <v>5.4054054054054053</v>
      </c>
      <c r="S18" s="12">
        <f t="shared" si="8"/>
        <v>14.513806698680032</v>
      </c>
      <c r="T18" s="7">
        <f t="shared" si="8"/>
        <v>0</v>
      </c>
      <c r="U18" s="7">
        <f t="shared" si="8"/>
        <v>-10</v>
      </c>
      <c r="V18" s="7">
        <f t="shared" si="8"/>
        <v>-10.000000000000009</v>
      </c>
      <c r="W18" s="7"/>
      <c r="X18" s="7">
        <f t="shared" si="8"/>
        <v>-4.3076923076923119</v>
      </c>
      <c r="Y18" s="12">
        <f t="shared" si="8"/>
        <v>5.5581207582796566</v>
      </c>
      <c r="Z18" s="7">
        <f t="shared" si="8"/>
        <v>-10</v>
      </c>
      <c r="AA18" s="7">
        <f t="shared" si="8"/>
        <v>-10.000000000000009</v>
      </c>
      <c r="AB18" s="7">
        <f t="shared" si="8"/>
        <v>-10.305356479650747</v>
      </c>
    </row>
    <row r="35" spans="2:2" x14ac:dyDescent="0.3">
      <c r="B35" s="2"/>
    </row>
  </sheetData>
  <sortState ref="B4:R42">
    <sortCondition ref="B4:B42"/>
  </sortState>
  <pageMargins left="0.7" right="0.7" top="0.75" bottom="0.75" header="0.3" footer="0.3"/>
  <pageSetup paperSize="9" orientation="portrait" horizontalDpi="4294967293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Laskentataulukot</vt:lpstr>
      </vt:variant>
      <vt:variant>
        <vt:i4>3</vt:i4>
      </vt:variant>
    </vt:vector>
  </HeadingPairs>
  <TitlesOfParts>
    <vt:vector size="3" baseType="lpstr">
      <vt:lpstr>Taul1</vt:lpstr>
      <vt:lpstr>Taul2</vt:lpstr>
      <vt:lpstr>Taul3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Antti</dc:creator>
  <cp:lastModifiedBy>Antti</cp:lastModifiedBy>
  <dcterms:created xsi:type="dcterms:W3CDTF">2020-04-18T14:19:17Z</dcterms:created>
  <dcterms:modified xsi:type="dcterms:W3CDTF">2020-04-18T17:02:17Z</dcterms:modified>
</cp:coreProperties>
</file>