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1075" windowHeight="799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13" i="1" l="1"/>
  <c r="F11" i="1"/>
  <c r="F15" i="1" s="1"/>
  <c r="F9" i="1"/>
  <c r="F17" i="1" l="1"/>
  <c r="F18" i="1" s="1"/>
  <c r="F19" i="1"/>
</calcChain>
</file>

<file path=xl/sharedStrings.xml><?xml version="1.0" encoding="utf-8"?>
<sst xmlns="http://schemas.openxmlformats.org/spreadsheetml/2006/main" count="50" uniqueCount="33">
  <si>
    <t>Maalämpöpumpun teholaskuri</t>
  </si>
  <si>
    <t>Logiikka</t>
  </si>
  <si>
    <t>W</t>
  </si>
  <si>
    <t>Kuinka laskettu</t>
  </si>
  <si>
    <t>Liuospumpun teho</t>
  </si>
  <si>
    <t xml:space="preserve"> </t>
  </si>
  <si>
    <t>Sisäisen pumpun teho</t>
  </si>
  <si>
    <t>Teho vastukset päällä</t>
  </si>
  <si>
    <t>Vastuksien teho</t>
  </si>
  <si>
    <t>Kokonaisteho - sisäinenp. - liuos - logiikka</t>
  </si>
  <si>
    <t>Vastuksien aiheuttama lämpötilaero</t>
  </si>
  <si>
    <t>K</t>
  </si>
  <si>
    <t>Virtaus lämmityspiirissä</t>
  </si>
  <si>
    <t>l/h</t>
  </si>
  <si>
    <t>Vastuksien teho * 3,6 / Veden ominaisl. / vastuksien dt</t>
  </si>
  <si>
    <t>Teho kompressori käytössä</t>
  </si>
  <si>
    <t>Kompressorin teho</t>
  </si>
  <si>
    <t>Kokonaisteho - logiikka - liuospumppu - sisäinenpumppu</t>
  </si>
  <si>
    <t>Kompressorin aiheuttama lämpötilaero</t>
  </si>
  <si>
    <t>Antoteho</t>
  </si>
  <si>
    <t xml:space="preserve"> Veden omin. * kompr. Dt * virtaus / 3,6</t>
  </si>
  <si>
    <t>Lämpötilaero keruupiirissä</t>
  </si>
  <si>
    <t xml:space="preserve">Ottoteho kaivosta </t>
  </si>
  <si>
    <t>Antoteho - kompressori</t>
  </si>
  <si>
    <t>Virtaus keruupiirissä</t>
  </si>
  <si>
    <t>Kaivoteho * 3,6 / keruu dt /maaviina omin. / (viinan tiheys/1000)</t>
  </si>
  <si>
    <t>COP</t>
  </si>
  <si>
    <t>Antoteho / teho kompressori päällä(sis pumput &amp; logiikan)</t>
  </si>
  <si>
    <t>Veden ominaislämpökapasiteetti</t>
  </si>
  <si>
    <t>kJ/(K x kg)</t>
  </si>
  <si>
    <t>Maaviinan ominaislämpökapasiteetti</t>
  </si>
  <si>
    <t>Maaviinan tiheys</t>
  </si>
  <si>
    <t>kg/m3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</si>
</sst>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0" xfId="0" applyFont="1"/>
    <xf numFmtId="0" fontId="3" fillId="0" borderId="0" xfId="0" applyFont="1"/>
    <xf numFmtId="0" fontId="5" fillId="2" borderId="4" xfId="0" applyFont="1" applyFill="1" applyBorder="1"/>
    <xf numFmtId="1" fontId="5" fillId="2" borderId="4" xfId="0" applyNumberFormat="1" applyFont="1" applyFill="1" applyBorder="1"/>
    <xf numFmtId="0" fontId="5" fillId="0" borderId="4" xfId="0" applyFont="1" applyBorder="1"/>
    <xf numFmtId="0" fontId="5" fillId="0" borderId="0" xfId="0" applyFont="1"/>
    <xf numFmtId="1" fontId="5" fillId="2" borderId="4" xfId="1" applyNumberFormat="1" applyFont="1" applyFill="1" applyBorder="1"/>
    <xf numFmtId="164" fontId="5" fillId="2" borderId="4" xfId="0" applyNumberFormat="1" applyFont="1" applyFill="1" applyBorder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I21" sqref="I21"/>
    </sheetView>
  </sheetViews>
  <sheetFormatPr defaultRowHeight="15" x14ac:dyDescent="0.25"/>
  <cols>
    <col min="7" max="7" width="15.5703125" customWidth="1"/>
    <col min="8" max="8" width="1.42578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2" t="s">
        <v>0</v>
      </c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</row>
    <row r="3" spans="1: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thickBot="1" x14ac:dyDescent="0.3">
      <c r="A4" s="1"/>
      <c r="B4" s="3" t="s">
        <v>1</v>
      </c>
      <c r="C4" s="4"/>
      <c r="D4" s="4"/>
      <c r="E4" s="5"/>
      <c r="F4" s="6">
        <v>10</v>
      </c>
      <c r="G4" s="6" t="s">
        <v>2</v>
      </c>
      <c r="H4" s="1"/>
      <c r="I4" s="7" t="s">
        <v>3</v>
      </c>
      <c r="J4" s="8"/>
      <c r="K4" s="1"/>
      <c r="L4" s="1"/>
      <c r="M4" s="1"/>
      <c r="N4" s="1"/>
      <c r="O4" s="1"/>
    </row>
    <row r="5" spans="1:15" ht="15.75" thickBot="1" x14ac:dyDescent="0.3">
      <c r="A5" s="1"/>
      <c r="B5" s="3" t="s">
        <v>4</v>
      </c>
      <c r="C5" s="4"/>
      <c r="D5" s="4"/>
      <c r="E5" s="5"/>
      <c r="F5" s="6">
        <v>70</v>
      </c>
      <c r="G5" s="6" t="s">
        <v>2</v>
      </c>
      <c r="H5" s="1"/>
      <c r="I5" s="1" t="s">
        <v>5</v>
      </c>
      <c r="J5" s="1"/>
      <c r="K5" s="1"/>
      <c r="L5" s="1"/>
      <c r="M5" s="1"/>
      <c r="N5" s="1"/>
      <c r="O5" s="1"/>
    </row>
    <row r="6" spans="1:15" ht="15.75" thickBot="1" x14ac:dyDescent="0.3">
      <c r="A6" s="1"/>
      <c r="B6" s="3" t="s">
        <v>6</v>
      </c>
      <c r="C6" s="4"/>
      <c r="D6" s="4"/>
      <c r="E6" s="5"/>
      <c r="F6" s="6">
        <v>50</v>
      </c>
      <c r="G6" s="6" t="s">
        <v>2</v>
      </c>
      <c r="H6" s="1"/>
      <c r="I6" s="1" t="s">
        <v>5</v>
      </c>
      <c r="J6" s="1"/>
      <c r="K6" s="1"/>
      <c r="L6" s="1"/>
      <c r="M6" s="1"/>
      <c r="N6" s="1"/>
      <c r="O6" s="1"/>
    </row>
    <row r="7" spans="1:15" ht="15.75" thickBot="1" x14ac:dyDescent="0.3">
      <c r="A7" s="1"/>
      <c r="B7" s="3" t="s">
        <v>7</v>
      </c>
      <c r="C7" s="4"/>
      <c r="D7" s="4"/>
      <c r="E7" s="5"/>
      <c r="F7" s="6">
        <v>5820</v>
      </c>
      <c r="G7" s="6" t="s">
        <v>2</v>
      </c>
      <c r="H7" s="1"/>
      <c r="I7" s="8" t="s">
        <v>5</v>
      </c>
      <c r="J7" s="8"/>
      <c r="K7" s="1"/>
      <c r="L7" s="1"/>
      <c r="M7" s="1"/>
      <c r="N7" s="1"/>
      <c r="O7" s="1"/>
    </row>
    <row r="8" spans="1:15" ht="15.75" thickBot="1" x14ac:dyDescent="0.3">
      <c r="A8" s="1"/>
      <c r="B8" s="3"/>
      <c r="C8" s="4"/>
      <c r="D8" s="4"/>
      <c r="E8" s="5"/>
      <c r="F8" s="6"/>
      <c r="G8" s="6"/>
      <c r="H8" s="1"/>
      <c r="I8" s="1"/>
      <c r="J8" s="1"/>
      <c r="K8" s="1"/>
      <c r="L8" s="1"/>
      <c r="M8" s="1"/>
      <c r="N8" s="1"/>
      <c r="O8" s="1"/>
    </row>
    <row r="9" spans="1:15" ht="15.75" thickBot="1" x14ac:dyDescent="0.3">
      <c r="A9" s="1"/>
      <c r="B9" s="3" t="s">
        <v>8</v>
      </c>
      <c r="C9" s="4"/>
      <c r="D9" s="4"/>
      <c r="E9" s="5"/>
      <c r="F9" s="9">
        <f>F7-F6-F4</f>
        <v>5760</v>
      </c>
      <c r="G9" s="6" t="s">
        <v>2</v>
      </c>
      <c r="H9" s="1"/>
      <c r="I9" s="1" t="s">
        <v>9</v>
      </c>
      <c r="J9" s="1"/>
      <c r="K9" s="1"/>
      <c r="L9" s="1"/>
      <c r="M9" s="1"/>
      <c r="N9" s="1"/>
      <c r="O9" s="1"/>
    </row>
    <row r="10" spans="1:15" ht="15.75" thickBot="1" x14ac:dyDescent="0.3">
      <c r="A10" s="1"/>
      <c r="B10" s="3" t="s">
        <v>10</v>
      </c>
      <c r="C10" s="4"/>
      <c r="D10" s="4"/>
      <c r="E10" s="5"/>
      <c r="F10" s="6">
        <v>3.7</v>
      </c>
      <c r="G10" s="6" t="s">
        <v>11</v>
      </c>
      <c r="H10" s="1"/>
      <c r="I10" s="1" t="s">
        <v>5</v>
      </c>
      <c r="J10" s="1"/>
      <c r="K10" s="1"/>
      <c r="L10" s="1"/>
      <c r="M10" s="1"/>
      <c r="N10" s="1"/>
      <c r="O10" s="1"/>
    </row>
    <row r="11" spans="1:15" ht="15.75" thickBot="1" x14ac:dyDescent="0.3">
      <c r="A11" s="1"/>
      <c r="B11" s="3" t="s">
        <v>12</v>
      </c>
      <c r="C11" s="4"/>
      <c r="D11" s="4"/>
      <c r="E11" s="5"/>
      <c r="F11" s="10">
        <f>F9*3.6/F21/F10</f>
        <v>1340.1062468494317</v>
      </c>
      <c r="G11" s="11" t="s">
        <v>13</v>
      </c>
      <c r="H11" s="1"/>
      <c r="I11" s="1" t="s">
        <v>14</v>
      </c>
      <c r="J11" s="1"/>
      <c r="K11" s="1"/>
      <c r="L11" s="1"/>
      <c r="M11" s="1"/>
      <c r="N11" s="1"/>
      <c r="O11" s="1"/>
    </row>
    <row r="12" spans="1:15" ht="15.75" thickBot="1" x14ac:dyDescent="0.3">
      <c r="A12" s="1"/>
      <c r="B12" s="3" t="s">
        <v>15</v>
      </c>
      <c r="C12" s="4"/>
      <c r="D12" s="4"/>
      <c r="E12" s="5"/>
      <c r="F12" s="6">
        <v>1800</v>
      </c>
      <c r="G12" s="6" t="s">
        <v>2</v>
      </c>
      <c r="H12" s="1"/>
      <c r="I12" s="1" t="s">
        <v>5</v>
      </c>
      <c r="J12" s="1"/>
      <c r="K12" s="1"/>
      <c r="L12" s="1"/>
      <c r="M12" s="1"/>
      <c r="N12" s="1"/>
      <c r="O12" s="1"/>
    </row>
    <row r="13" spans="1:15" ht="15.75" thickBot="1" x14ac:dyDescent="0.3">
      <c r="A13" s="1"/>
      <c r="B13" s="3" t="s">
        <v>16</v>
      </c>
      <c r="C13" s="4"/>
      <c r="D13" s="4"/>
      <c r="E13" s="5"/>
      <c r="F13" s="9">
        <f>F12-F4-F6-F5</f>
        <v>1670</v>
      </c>
      <c r="G13" s="6" t="s">
        <v>2</v>
      </c>
      <c r="H13" s="1"/>
      <c r="I13" s="1" t="s">
        <v>17</v>
      </c>
      <c r="J13" s="1"/>
      <c r="K13" s="1"/>
      <c r="L13" s="1"/>
      <c r="M13" s="12"/>
      <c r="N13" s="12"/>
      <c r="O13" s="1"/>
    </row>
    <row r="14" spans="1:15" ht="15.75" thickBot="1" x14ac:dyDescent="0.3">
      <c r="A14" s="1"/>
      <c r="B14" s="3" t="s">
        <v>18</v>
      </c>
      <c r="C14" s="4"/>
      <c r="D14" s="4"/>
      <c r="E14" s="5"/>
      <c r="F14" s="6">
        <v>8.3000000000000007</v>
      </c>
      <c r="G14" s="6" t="s">
        <v>11</v>
      </c>
      <c r="H14" s="1"/>
      <c r="I14" s="1" t="s">
        <v>5</v>
      </c>
      <c r="J14" s="1"/>
      <c r="K14" s="1"/>
      <c r="L14" s="1"/>
      <c r="M14" s="1"/>
      <c r="N14" s="1"/>
      <c r="O14" s="1"/>
    </row>
    <row r="15" spans="1:15" ht="15.75" thickBot="1" x14ac:dyDescent="0.3">
      <c r="A15" s="1"/>
      <c r="B15" s="3" t="s">
        <v>19</v>
      </c>
      <c r="C15" s="4"/>
      <c r="D15" s="4"/>
      <c r="E15" s="5"/>
      <c r="F15" s="13">
        <f>F14*F21/3.6*F11</f>
        <v>12921.08108108108</v>
      </c>
      <c r="G15" s="11" t="s">
        <v>2</v>
      </c>
      <c r="H15" s="1"/>
      <c r="I15" s="1" t="s">
        <v>20</v>
      </c>
      <c r="J15" s="1"/>
      <c r="K15" s="1"/>
      <c r="L15" s="1"/>
      <c r="M15" s="1"/>
      <c r="N15" s="1"/>
      <c r="O15" s="1"/>
    </row>
    <row r="16" spans="1:15" ht="15.75" thickBot="1" x14ac:dyDescent="0.3">
      <c r="A16" s="1"/>
      <c r="B16" s="3" t="s">
        <v>21</v>
      </c>
      <c r="C16" s="4"/>
      <c r="D16" s="4"/>
      <c r="E16" s="5"/>
      <c r="F16" s="6">
        <v>5.8</v>
      </c>
      <c r="G16" s="6" t="s">
        <v>11</v>
      </c>
      <c r="H16" s="1"/>
      <c r="I16" s="1"/>
      <c r="J16" s="1"/>
      <c r="K16" s="1"/>
      <c r="L16" s="1"/>
      <c r="M16" s="1"/>
      <c r="N16" s="1"/>
      <c r="O16" s="1"/>
    </row>
    <row r="17" spans="1:15" ht="15.75" thickBot="1" x14ac:dyDescent="0.3">
      <c r="A17" s="1"/>
      <c r="B17" s="3" t="s">
        <v>22</v>
      </c>
      <c r="C17" s="4"/>
      <c r="D17" s="4"/>
      <c r="E17" s="5"/>
      <c r="F17" s="10">
        <f>F15-F13</f>
        <v>11251.08108108108</v>
      </c>
      <c r="G17" s="11" t="s">
        <v>2</v>
      </c>
      <c r="H17" s="1"/>
      <c r="I17" s="1" t="s">
        <v>23</v>
      </c>
      <c r="J17" s="1"/>
      <c r="K17" s="1"/>
      <c r="L17" s="1"/>
      <c r="M17" s="1"/>
      <c r="N17" s="1"/>
      <c r="O17" s="1"/>
    </row>
    <row r="18" spans="1:15" ht="15.75" thickBot="1" x14ac:dyDescent="0.3">
      <c r="A18" s="1"/>
      <c r="B18" s="3" t="s">
        <v>24</v>
      </c>
      <c r="C18" s="4"/>
      <c r="D18" s="4"/>
      <c r="E18" s="5"/>
      <c r="F18" s="10">
        <f>F17*3.6/F16/F22/(F23/1000)</f>
        <v>1734.7041289362753</v>
      </c>
      <c r="G18" s="11" t="s">
        <v>13</v>
      </c>
      <c r="H18" s="1"/>
      <c r="I18" s="1" t="s">
        <v>25</v>
      </c>
      <c r="J18" s="1"/>
      <c r="K18" s="1"/>
      <c r="L18" s="1"/>
      <c r="M18" s="1"/>
      <c r="N18" s="1"/>
      <c r="O18" s="1"/>
    </row>
    <row r="19" spans="1:15" ht="15.75" thickBot="1" x14ac:dyDescent="0.3">
      <c r="A19" s="1"/>
      <c r="B19" s="3" t="s">
        <v>26</v>
      </c>
      <c r="C19" s="4"/>
      <c r="D19" s="4"/>
      <c r="E19" s="5"/>
      <c r="F19" s="14">
        <f>F15/F12</f>
        <v>7.1783783783783779</v>
      </c>
      <c r="G19" s="6"/>
      <c r="H19" s="1"/>
      <c r="I19" s="1" t="s">
        <v>27</v>
      </c>
      <c r="J19" s="1"/>
      <c r="K19" s="1"/>
      <c r="L19" s="1"/>
      <c r="M19" s="1"/>
      <c r="N19" s="1"/>
      <c r="O19" s="1"/>
    </row>
    <row r="20" spans="1:15" ht="15.75" thickBot="1" x14ac:dyDescent="0.3">
      <c r="A20" s="1"/>
      <c r="B20" s="3"/>
      <c r="C20" s="4"/>
      <c r="D20" s="4"/>
      <c r="E20" s="5"/>
      <c r="F20" s="6"/>
      <c r="G20" s="6"/>
      <c r="H20" s="1"/>
      <c r="I20" s="1"/>
      <c r="J20" s="1"/>
      <c r="K20" s="1"/>
      <c r="L20" s="1"/>
      <c r="M20" s="1"/>
      <c r="N20" s="1"/>
      <c r="O20" s="1"/>
    </row>
    <row r="21" spans="1:15" ht="15.75" thickBot="1" x14ac:dyDescent="0.3">
      <c r="A21" s="1"/>
      <c r="B21" s="3" t="s">
        <v>28</v>
      </c>
      <c r="C21" s="4"/>
      <c r="D21" s="4"/>
      <c r="E21" s="5"/>
      <c r="F21" s="6">
        <v>4.1820000000000004</v>
      </c>
      <c r="G21" s="6" t="s">
        <v>29</v>
      </c>
      <c r="H21" s="8"/>
      <c r="I21" s="1"/>
      <c r="J21" s="1"/>
      <c r="K21" s="1"/>
      <c r="L21" s="1"/>
      <c r="M21" s="1"/>
      <c r="N21" s="1"/>
      <c r="O21" s="1"/>
    </row>
    <row r="22" spans="1:15" ht="15.75" thickBot="1" x14ac:dyDescent="0.3">
      <c r="A22" s="1"/>
      <c r="B22" s="3" t="s">
        <v>30</v>
      </c>
      <c r="C22" s="4"/>
      <c r="D22" s="4"/>
      <c r="E22" s="5"/>
      <c r="F22" s="6">
        <v>4.17</v>
      </c>
      <c r="G22" s="6" t="s">
        <v>29</v>
      </c>
      <c r="H22" s="8"/>
      <c r="I22" s="1"/>
      <c r="J22" s="1"/>
      <c r="K22" s="1"/>
      <c r="L22" s="1"/>
      <c r="M22" s="1"/>
      <c r="N22" s="1"/>
      <c r="O22" s="1"/>
    </row>
    <row r="23" spans="1:15" ht="15.75" thickBot="1" x14ac:dyDescent="0.3">
      <c r="A23" s="1"/>
      <c r="B23" s="3" t="s">
        <v>31</v>
      </c>
      <c r="C23" s="4"/>
      <c r="D23" s="4"/>
      <c r="E23" s="5"/>
      <c r="F23" s="6">
        <v>965.4</v>
      </c>
      <c r="G23" s="6" t="s">
        <v>32</v>
      </c>
      <c r="H23" s="8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mergeCells count="21">
    <mergeCell ref="B21:E21"/>
    <mergeCell ref="B22:E22"/>
    <mergeCell ref="B23:E23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B2:G2"/>
    <mergeCell ref="B4:E4"/>
    <mergeCell ref="B5:E5"/>
    <mergeCell ref="B6:E6"/>
    <mergeCell ref="B7:E7"/>
    <mergeCell ref="B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</dc:creator>
  <cp:lastModifiedBy>Tero</cp:lastModifiedBy>
  <dcterms:created xsi:type="dcterms:W3CDTF">2013-12-14T04:09:23Z</dcterms:created>
  <dcterms:modified xsi:type="dcterms:W3CDTF">2013-12-14T04:10:37Z</dcterms:modified>
</cp:coreProperties>
</file>